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repner\Desktop\"/>
    </mc:Choice>
  </mc:AlternateContent>
  <bookViews>
    <workbookView xWindow="0" yWindow="0" windowWidth="24000" windowHeight="9000" tabRatio="858"/>
  </bookViews>
  <sheets>
    <sheet name="Погрузчики на продажу" sheetId="15" r:id="rId1"/>
    <sheet name="Архив торгов для их участников" sheetId="18" r:id="rId2"/>
    <sheet name="Грейфер 35ед_3239" sheetId="5" state="hidden" r:id="rId3"/>
    <sheet name="Портальные краны" sheetId="20" r:id="rId4"/>
    <sheet name="Автомобили_1ед_244" sheetId="19" state="hidden" r:id="rId5"/>
    <sheet name="Мраморн плиты_1132ед_152" sheetId="23" state="hidden" r:id="rId6"/>
    <sheet name="Контейнеры 10ед_387" sheetId="25" state="hidden" r:id="rId7"/>
    <sheet name="Оборудование бу" sheetId="24" r:id="rId8"/>
    <sheet name="ОПИСЬ ПЕРЕЧНЯ" sheetId="17" r:id="rId9"/>
  </sheets>
  <definedNames>
    <definedName name="_xlnm._FilterDatabase" localSheetId="0" hidden="1">'Погрузчики на продажу'!$A$13:$J$13</definedName>
    <definedName name="_xlnm.Print_Area" localSheetId="4">Автомобили_1ед_244!$A$1:$P$15</definedName>
    <definedName name="_xlnm.Print_Area" localSheetId="1">'Архив торгов для их участников'!$A$1:$M$5</definedName>
    <definedName name="_xlnm.Print_Area" localSheetId="2">'Грейфер 35ед_3239'!$A$1:$N$47</definedName>
    <definedName name="_xlnm.Print_Area" localSheetId="5">'Мраморн плиты_1132ед_152'!$A$1:$G$4</definedName>
    <definedName name="_xlnm.Print_Area" localSheetId="8">'ОПИСЬ ПЕРЕЧНЯ'!$A$1:$L$16</definedName>
    <definedName name="_xlnm.Print_Area" localSheetId="0">'Погрузчики на продажу'!$A$2:$J$15</definedName>
    <definedName name="_xlnm.Print_Area" localSheetId="3">'Портальные краны'!$A$1:$J$17</definedName>
  </definedNames>
  <calcPr calcId="162913"/>
</workbook>
</file>

<file path=xl/calcChain.xml><?xml version="1.0" encoding="utf-8"?>
<calcChain xmlns="http://schemas.openxmlformats.org/spreadsheetml/2006/main">
  <c r="L9" i="17" l="1"/>
  <c r="L6" i="17"/>
  <c r="I10" i="20"/>
  <c r="H12" i="24" l="1"/>
  <c r="H11" i="24"/>
  <c r="H10" i="24"/>
  <c r="H9" i="24"/>
  <c r="H13" i="24" l="1"/>
  <c r="H8" i="24" l="1"/>
  <c r="K10" i="18" l="1"/>
  <c r="J9" i="17" l="1"/>
  <c r="K9" i="17"/>
  <c r="J14" i="15" l="1"/>
  <c r="L8" i="17" l="1"/>
  <c r="L5" i="17" l="1"/>
  <c r="O10" i="19" l="1"/>
  <c r="F19" i="25" l="1"/>
  <c r="M42" i="5" l="1"/>
  <c r="L4" i="17" l="1"/>
</calcChain>
</file>

<file path=xl/sharedStrings.xml><?xml version="1.0" encoding="utf-8"?>
<sst xmlns="http://schemas.openxmlformats.org/spreadsheetml/2006/main" count="313" uniqueCount="193">
  <si>
    <t>№</t>
  </si>
  <si>
    <t>МАРКА</t>
  </si>
  <si>
    <t>Примечание</t>
  </si>
  <si>
    <t>Год выпуска</t>
  </si>
  <si>
    <t>Кол-во, ед.</t>
  </si>
  <si>
    <t>Инв № (Гос №)</t>
  </si>
  <si>
    <t>Свои предложения направляйте на электронный адрес: sales@seaport.spb.ru</t>
  </si>
  <si>
    <t>Стартовая цена, тыс.руб.  (за ед.)</t>
  </si>
  <si>
    <t>Наименование</t>
  </si>
  <si>
    <t>Год выпуска (ввода в эксплуатацию)</t>
  </si>
  <si>
    <t>Техническое состояние</t>
  </si>
  <si>
    <t>Борт. №</t>
  </si>
  <si>
    <t>Наработка, моточасы</t>
  </si>
  <si>
    <t>№ позиции</t>
  </si>
  <si>
    <t>Стартовая цена, тыс.руб. с НДС  (за ед.)</t>
  </si>
  <si>
    <t>sales@seaport.spb.ru</t>
  </si>
  <si>
    <t>Важов А.В.</t>
  </si>
  <si>
    <t>Руководитель группы оценки и реализации имущества</t>
  </si>
  <si>
    <t>№ ПСМ и наличие регистрации</t>
  </si>
  <si>
    <t>Стартовая цена, тыс.руб.  (за ед.) с НДС</t>
  </si>
  <si>
    <t>Наименование разделов реализуемых товаров</t>
  </si>
  <si>
    <t>Толстых Л.Н.</t>
  </si>
  <si>
    <t>/_________________________/</t>
  </si>
  <si>
    <t>Начальник  УМТС</t>
  </si>
  <si>
    <t>СОГЛАСОВАНО                           Коммерческий директор</t>
  </si>
  <si>
    <t>Итого:</t>
  </si>
  <si>
    <t>Местонахождение</t>
  </si>
  <si>
    <t>Собственник</t>
  </si>
  <si>
    <t>ИТОГО:</t>
  </si>
  <si>
    <t>Пацевич П.Г.</t>
  </si>
  <si>
    <r>
      <t>Грузоподъемность, тн (объем, м</t>
    </r>
    <r>
      <rPr>
        <b/>
        <sz val="9"/>
        <color rgb="FF000000"/>
        <rFont val="Calibri"/>
        <family val="2"/>
        <charset val="204"/>
      </rPr>
      <t>ᶾ</t>
    </r>
    <r>
      <rPr>
        <b/>
        <sz val="9"/>
        <color rgb="FF000000"/>
        <rFont val="Times New Roman"/>
        <family val="1"/>
        <charset val="204"/>
      </rPr>
      <t>)</t>
    </r>
  </si>
  <si>
    <r>
      <t xml:space="preserve">Собственник </t>
    </r>
    <r>
      <rPr>
        <b/>
        <sz val="9"/>
        <color rgb="FFFF0000"/>
        <rFont val="Times New Roman"/>
        <family val="1"/>
        <charset val="204"/>
      </rPr>
      <t>(месторасположение техники)</t>
    </r>
  </si>
  <si>
    <t>/__________________/</t>
  </si>
  <si>
    <t>Цена, тыс.руб.  (за ед.) с НДС</t>
  </si>
  <si>
    <t>Общая сумма по приложению, тыс.руб с НДС</t>
  </si>
  <si>
    <t>"___" ___________2017г.</t>
  </si>
  <si>
    <t>Дата ОСНОВАНИЯ - протокол ПТС - для продажи</t>
  </si>
  <si>
    <t>Инв (Борт) №</t>
  </si>
  <si>
    <t>Грузоподъемность, тн (Объём в мᶾ)</t>
  </si>
  <si>
    <t>Описание (канаты, челюсти…)</t>
  </si>
  <si>
    <t>Наличие Паспорта.С регистрацией или БЕЗ</t>
  </si>
  <si>
    <t>Техническое состояние (рабочее/не рабочее (с указанием неисправностей)</t>
  </si>
  <si>
    <t>Конструкционная масса (тонн)</t>
  </si>
  <si>
    <t>Наименование техники, мара</t>
  </si>
  <si>
    <t>№ п/п</t>
  </si>
  <si>
    <t xml:space="preserve">Пробег (тыс.км) </t>
  </si>
  <si>
    <t>№ причала</t>
  </si>
  <si>
    <t>Приложение №3: Реализация б/у грейферов</t>
  </si>
  <si>
    <t>Легковые/грузовые Автомобили / Автобусы</t>
  </si>
  <si>
    <t>Лист 2</t>
  </si>
  <si>
    <t>Лист 3</t>
  </si>
  <si>
    <t>Лист 4</t>
  </si>
  <si>
    <t>Лист 5</t>
  </si>
  <si>
    <t>Инв № (Гаражный №)</t>
  </si>
  <si>
    <t>Гос №</t>
  </si>
  <si>
    <t>Объём двигателя-литры,  л.с, трансмиссия,  РКПП / АКПП)</t>
  </si>
  <si>
    <t>Цвет/текущ ухудшение техсост</t>
  </si>
  <si>
    <t>Заводской № машины (рамы)</t>
  </si>
  <si>
    <t>№ двигателя</t>
  </si>
  <si>
    <t>№ пп</t>
  </si>
  <si>
    <r>
      <t xml:space="preserve">Собственник </t>
    </r>
    <r>
      <rPr>
        <b/>
        <sz val="10"/>
        <color rgb="FFFF0000"/>
        <rFont val="Times New Roman"/>
        <family val="1"/>
        <charset val="204"/>
      </rPr>
      <t>(месторасположение техники)</t>
    </r>
  </si>
  <si>
    <t>Дадонова А.А.</t>
  </si>
  <si>
    <t>СОГЛАСОВАНО                                                                      Коммерческий директор</t>
  </si>
  <si>
    <t xml:space="preserve">Текущее техническое состояние (рабочее/не рабочее (с указанием неисправностей)
</t>
  </si>
  <si>
    <t xml:space="preserve">Скорнякова Е. А. </t>
  </si>
  <si>
    <t>ПТС №7 от 23.03.2017</t>
  </si>
  <si>
    <t>ПТС №13 от 14.06.2016</t>
  </si>
  <si>
    <t xml:space="preserve">Контактные лица:
Главный спецталист группы реализации - Толстых Лев Николаевич                                                                                                                                                                                                тел: +7 (812) 714-99-27 (доб. 93-52, 90-91), +921-429-59-32 
</t>
  </si>
  <si>
    <t xml:space="preserve">Контактные лица:
Главный специалист группы реализации - Толстых Лев Николаевич                                                                                                                      тел: +7 (812) 714-99-27 (доб. 93-52), +7 921-429-59-32 
</t>
  </si>
  <si>
    <t xml:space="preserve">Контактное лицо:
Главный специалист группы реализации - Толстых Лев Николаевич                                                                                                                                                                                                 тел: +7 (812) 714-99-27 (доб. 93-52), 921-429-59-32 , специалист Евгения  +7 921-864-59-18
</t>
  </si>
  <si>
    <t xml:space="preserve">Контактные лица:
Главный специалист группы реализации - Толстых Лев Николаевич                                                                                                                                                                                                                                      тел: +7 (812) 714-99-27 (доб. 93-52, 90-91), +7 921-429-59-32 
</t>
  </si>
  <si>
    <t>Специалист группы реализации невостребованного имущества</t>
  </si>
  <si>
    <t>Главный специалист группы реализации невостребованного имущества</t>
  </si>
  <si>
    <t>ПОРТАЛЬНЫЕ КРАНЫ</t>
  </si>
  <si>
    <t>"_____" ___________2019г.</t>
  </si>
  <si>
    <t>Сумма, тыс.руб. с НДС</t>
  </si>
  <si>
    <t>ПТС № 15 от 18.06.19</t>
  </si>
  <si>
    <t>Борт.(инв) №</t>
  </si>
  <si>
    <t xml:space="preserve">1 </t>
  </si>
  <si>
    <t xml:space="preserve">2 </t>
  </si>
  <si>
    <t>Оборудование</t>
  </si>
  <si>
    <t>Количество, шт</t>
  </si>
  <si>
    <t>Инв. №</t>
  </si>
  <si>
    <t>ВСЕГО (без архива):</t>
  </si>
  <si>
    <t>Количество позиций</t>
  </si>
  <si>
    <t>Количество ед всего</t>
  </si>
  <si>
    <t>Наличие ПТС (ПТС с регистр или ПТС без регстр), кол-во владельцев</t>
  </si>
  <si>
    <t>Грузоподъемность, тн/Объем двигателя, л</t>
  </si>
  <si>
    <t>Дата предложения</t>
  </si>
  <si>
    <t xml:space="preserve">2 место                          </t>
  </si>
  <si>
    <t>Предложения участников: 1-ое (победитель) и 2-ое места</t>
  </si>
  <si>
    <r>
      <rPr>
        <b/>
        <sz val="11"/>
        <rFont val="Times New Roman"/>
        <family val="1"/>
        <charset val="204"/>
      </rPr>
      <t>Победитель</t>
    </r>
    <r>
      <rPr>
        <b/>
        <sz val="8"/>
        <rFont val="Times New Roman"/>
        <family val="1"/>
        <charset val="204"/>
      </rPr>
      <t xml:space="preserve">                 (1 место)                                 </t>
    </r>
  </si>
  <si>
    <t>Наименование Объектов*</t>
  </si>
  <si>
    <t>3</t>
  </si>
  <si>
    <t>Толстых Лев Николаевич , +7 (812) 714-99-27, доб. 93-52 , Скорнякова Евгения Алексеевна (доб. 90-91)</t>
  </si>
  <si>
    <t>Контактные лица, телефон</t>
  </si>
  <si>
    <t>Приложение №6: Реализация б/у контейнеров</t>
  </si>
  <si>
    <t>КОНТЕЙНЕРЫ</t>
  </si>
  <si>
    <t>Лист 6</t>
  </si>
  <si>
    <t>Приложение №4: Реализация б/у автомобилей</t>
  </si>
  <si>
    <t>Кол-во, шт</t>
  </si>
  <si>
    <t>Камера КСО №7 в ЦРП-2 РУ 6 кВ</t>
  </si>
  <si>
    <t>Камера КСО №8 в ЦРП-2 РУ 6 кВ</t>
  </si>
  <si>
    <t>103000001923</t>
  </si>
  <si>
    <t>103000001945</t>
  </si>
  <si>
    <t>Примерная масса, тн</t>
  </si>
  <si>
    <t>МПСП (ОГЭ) (местоположение  2 рн, ЦРП-2)</t>
  </si>
  <si>
    <t>Приложение №3: Реализация б/у портальных кранов и оборудования к ним</t>
  </si>
  <si>
    <t>№ листа</t>
  </si>
  <si>
    <t>ПТС №28 от 30.11.2020</t>
  </si>
  <si>
    <t>ПТС 04 от 12.03.2021</t>
  </si>
  <si>
    <t>Приложение № 4: Реализация б/у автомобилей</t>
  </si>
  <si>
    <t>Приложение № 2:  Архив продажи б/у техники по торгам-аукционам (информация для их участников)</t>
  </si>
  <si>
    <t>Мраморные плиты</t>
  </si>
  <si>
    <t>Общая площадь, кв.м.</t>
  </si>
  <si>
    <t>Стартовая цена, тыс.руб.  (за кв.м.) с НДС</t>
  </si>
  <si>
    <t>Приложение №5: Реализация мраморных плит</t>
  </si>
  <si>
    <t xml:space="preserve">Прожектор Philips MVF024 1000 Вт   </t>
  </si>
  <si>
    <t xml:space="preserve">Прожектор Philips RVP351 400 Вт  </t>
  </si>
  <si>
    <t>б/у, царапины, следы коррозии</t>
  </si>
  <si>
    <t>УПК (Усть-Луга)</t>
  </si>
  <si>
    <t xml:space="preserve"> Данное предложение не является публичной офертой.
Вся информация о товарах на сайте является исключительно ознакомительной. Стоимость товара и другая информация, указанная в настоящем объявлении приведена как справочная информация и не является публичной офертой, определяемой положениями статьи 437 Гражданского кодекса Российской Федерации и может быть изменена в любое время без предупреждения по усмотрению продавца. Для получения подробной информации о стоимости, сроках и условиях поставки просьба направлять сообщения на вышеуказанную эл.почту
</t>
  </si>
  <si>
    <t>Наработка, моточасы/ Пробег, км</t>
  </si>
  <si>
    <t>Цена продажи, тыс.руб. с НДС</t>
  </si>
  <si>
    <t xml:space="preserve">Технические характеристики техники и стартовая цена продавца </t>
  </si>
  <si>
    <t>Дата продажи (по оплате)</t>
  </si>
  <si>
    <t>Цена  предложения, тыс.руб. с НДС</t>
  </si>
  <si>
    <t xml:space="preserve">HYSTER H2.0FT  </t>
  </si>
  <si>
    <t>19572</t>
  </si>
  <si>
    <t>14042</t>
  </si>
  <si>
    <t>ТС 734896</t>
  </si>
  <si>
    <t>ТС 734901</t>
  </si>
  <si>
    <t>МПСП (ТД)</t>
  </si>
  <si>
    <t xml:space="preserve">Электронный адрес </t>
  </si>
  <si>
    <t>нерабочее, отсутсвуют вилы</t>
  </si>
  <si>
    <t>ИТОГО с НДС, тыс.руб.</t>
  </si>
  <si>
    <t>Техническое состояние (состав оборудования)</t>
  </si>
  <si>
    <t>аналогично - см.выше</t>
  </si>
  <si>
    <r>
      <rPr>
        <sz val="9"/>
        <rFont val="Arial Black"/>
        <family val="2"/>
        <charset val="204"/>
      </rPr>
      <t>НЕРАБОЧЕЕ СОСТОЯНИЕ КСО - т.к. отсутствуют вторичные сети (проводка) =&gt; НА ЗАПЧАСТИ - продажа целиком КСО.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Список оборудования в составе ячейки КСО - ОБОРУДОВАНИЕ РАБОЧЕЕ.
1. Вакуумный выключатель Schneider Electric EVOLIS U=7,2kV; I=1250A. № SE154410144;
2. Блок РЗА Schneider Electric Sepam 10 B 42 E REL59806 (110-250V DC$ 100-240V AC) №QZ15330009;
3. Разъединитель  шинный  РВФЗ-10М000УЗ №594 (50кг) U=10кВ, I=1000А 2015г,
с приводами ПР-10 и ПР-10 ЗН, (на изоляторах ИОР-10-3,75 (3 шт) и ИОП-10 3 шт);
4. Трансформаторы тока ТЛО-10 400/5 10кВ 0,5S/10P – двухобмоточные –2015г - 3шт;
5. Линейный разъединитель РВЗ-10/1000 №599 (27кг) U=10кВ; I=1000А 2015г, с приводами ПР-10 и ПР-10 ЗН, (на изоляторах ИОР-10-3,75 – 6 шт);
6. Ограничители перенапряжения ОПН-П-6/6,9/10/55 – 3 шт;
7. ЩМ-96 №00352.
</t>
    </r>
  </si>
  <si>
    <t>Б/у перегрузочные машины, Приложение № 1 : "Погрузчики вилочные, ковшевые, портовые тягачи"</t>
  </si>
  <si>
    <t xml:space="preserve"> РЕКЛАМНЫЕ МАТЕРИАЛЫ ПО НЕВОСТРЕБОВАННОМУ ПОРТОМ ИМУЩЕСТВУ для продажи на сторону</t>
  </si>
  <si>
    <t>ОПИСЬ РЕКЛАМНЫХ МАТЕРИАЛОВ ПО НЕВОСТРЕБОВАННОМУ ПОРТОМ ИМУЩЕСТВУ для продажи на сторону</t>
  </si>
  <si>
    <t xml:space="preserve">Лист №1: </t>
  </si>
  <si>
    <t xml:space="preserve">* В цену позиции наименования включены: Погрузка товара на транспорт покупателя силами порта, а также, все налоги, обязательные платежи.                                                                                     Данное предложение не является публичной офертой.
Вся информация о товарах на сайте является исключительно ознакомительной. Стоимость товара и другая информация, указанная в настоящем объявлении приведена как справочная информация и не является публичной офертой, определяемой положениями статьи 437 Гражданского кодекса Российской Федерации и может быть изменена в любое время без предупреждения по усмотрению продавца. Для получения подробной информации о стоимости, сроках и условиях поставки просьба направлять сообщения на вышеуказанную эл.почту
</t>
  </si>
  <si>
    <t>в процессе оформления</t>
  </si>
  <si>
    <t>Погрузчик HYSTER H4.5FT6</t>
  </si>
  <si>
    <t>17168</t>
  </si>
  <si>
    <t>ТС 734892</t>
  </si>
  <si>
    <t>нерабочий: • АКПП работает , но с перебоями; • Двигатель в рабочем состоянии , показать работу нет возможности в связи с отсутствием трубки обратки; • Рулевое управление на мосту частично разобрано, нет рулевых тяг)</t>
  </si>
  <si>
    <t>14503</t>
  </si>
  <si>
    <t>2012</t>
  </si>
  <si>
    <t>ТС 734899</t>
  </si>
  <si>
    <t>Условно-рабочий: требуется ремонт двигателя, топливной и тормозной систем)</t>
  </si>
  <si>
    <t xml:space="preserve">Погрузчик HYSTER H8.0.FT6 </t>
  </si>
  <si>
    <t>ТС 734885</t>
  </si>
  <si>
    <t>Нерабочий: требуется ремонт АКПП, сист охл, переборка рамы, мачта есть отдельно, колеса заднего правого - нет</t>
  </si>
  <si>
    <t>Трактор МТЗ-82.1 гар. 306</t>
  </si>
  <si>
    <t>306</t>
  </si>
  <si>
    <t>5615</t>
  </si>
  <si>
    <t>ВА 222898</t>
  </si>
  <si>
    <t>ООО "Торговый дом Промышленное и гражданское строительство"</t>
  </si>
  <si>
    <t>Трактор колесный МТЗ-82  2821</t>
  </si>
  <si>
    <t>2821</t>
  </si>
  <si>
    <t>8363</t>
  </si>
  <si>
    <t>нет</t>
  </si>
  <si>
    <t>Пукин Павел Владимирович</t>
  </si>
  <si>
    <t>Трансмиссия: требуется замена сцепления; трещины в сварных швах; нет аккумул.батареи; трещины на лобовом стекле</t>
  </si>
  <si>
    <t>Не заводится: ДВС не запускался 3года, РВД имеет трещины, подтёки,  нет аккумул.батареи</t>
  </si>
  <si>
    <t>ООО "КАМЕР ШТАТС КОНТОР"</t>
  </si>
  <si>
    <t>МПСП (1, 2 рн)</t>
  </si>
  <si>
    <r>
      <t xml:space="preserve">Техническое состояние от механиков порта                                                                                                 </t>
    </r>
    <r>
      <rPr>
        <b/>
        <i/>
        <sz val="8"/>
        <color rgb="FF000000"/>
        <rFont val="Times New Roman"/>
        <family val="1"/>
        <charset val="204"/>
      </rPr>
      <t>(обращаем внимание, что осмотр (диагностику) проводит покупатель и сам оценивает риски и техсостояние)</t>
    </r>
  </si>
  <si>
    <r>
      <t xml:space="preserve">Эл.почта порта: </t>
    </r>
    <r>
      <rPr>
        <b/>
        <sz val="8"/>
        <color theme="1"/>
        <rFont val="Times New Roman"/>
        <family val="1"/>
        <charset val="204"/>
      </rPr>
      <t xml:space="preserve">sales@seaport.spb.ru  </t>
    </r>
  </si>
  <si>
    <t>Площадка проведения ТОРГОВ (на повышение)</t>
  </si>
  <si>
    <t>ЭТП "ТЭК-торг"</t>
  </si>
  <si>
    <t>Стартовая стоимость всей поз, тыс.руб. с НДС</t>
  </si>
  <si>
    <r>
      <t>Тара деревянная б/у (ежемесячный объём,м</t>
    </r>
    <r>
      <rPr>
        <b/>
        <sz val="9"/>
        <rFont val="Calibri"/>
        <family val="2"/>
        <charset val="204"/>
      </rPr>
      <t>³</t>
    </r>
    <r>
      <rPr>
        <b/>
        <sz val="9"/>
        <rFont val="Times New Roman"/>
        <family val="1"/>
        <charset val="204"/>
      </rPr>
      <t>)</t>
    </r>
  </si>
  <si>
    <r>
      <t>Тара деревянная  б/у разного размера и качества, ср.цена за м</t>
    </r>
    <r>
      <rPr>
        <sz val="11"/>
        <rFont val="Calibri"/>
        <family val="2"/>
        <charset val="204"/>
      </rPr>
      <t>³</t>
    </r>
  </si>
  <si>
    <t>Приложение №1: Перечень б/у перегрузочных машин (автопогрузчики вилочные, ковшевые, ричстакеры, портовые тягачи) для реализации на сторону:</t>
  </si>
  <si>
    <r>
      <t>Стартовая цена</t>
    </r>
    <r>
      <rPr>
        <b/>
        <sz val="20"/>
        <rFont val="Times New Roman"/>
        <family val="1"/>
        <charset val="204"/>
      </rPr>
      <t>*</t>
    </r>
    <r>
      <rPr>
        <b/>
        <sz val="11"/>
        <rFont val="Times New Roman"/>
        <family val="1"/>
        <charset val="204"/>
      </rPr>
      <t>, тыс.руб. с НДС</t>
    </r>
  </si>
  <si>
    <t>*В цену позиции включено - аренда площадки для демонтажа крана (примерно 50х30м) до 30 календарных дней.  Заказ подъемно-разгрузочных работ с использованием соседних портальных кранов возможен в случае их незагруженности в производственном процессе порта, производится отдельно и за счет покупателя.</t>
  </si>
  <si>
    <t xml:space="preserve">П/К Сокол №262 зав.2321 </t>
  </si>
  <si>
    <t>П/К Сокол №263 зав.2311</t>
  </si>
  <si>
    <t>1989</t>
  </si>
  <si>
    <t>УПК</t>
  </si>
  <si>
    <t>Условно-рабочее: НЕТ движения по рельсам: отсутствуют редукторы с электродвигателями на 4-ой и 3-ей «ногах». Нет крюковой подвески.</t>
  </si>
  <si>
    <t>**в т. УСЛОВНО-рабочее состояние, при котором эксплуатация ПМ может привести к аварийной ситуации, ввиду отсутствия/неисправности узла/механизма.</t>
  </si>
  <si>
    <t>Условно-рабочее**: НЕТ движения по рельсам: отсутствуют редукторы с электродвигателями на 4-ой и 3-ей «ногах». Нет крюковой подвески.</t>
  </si>
  <si>
    <t>Приложение №4: Реализация б/у оборудования</t>
  </si>
  <si>
    <t>Донковцев Евгений Васильевич</t>
  </si>
  <si>
    <t>ООО Эво Пак</t>
  </si>
  <si>
    <t>Приложение № 4: Реализация б\у оборудования</t>
  </si>
  <si>
    <r>
      <t xml:space="preserve">Приложение № 3: Реализация б/у портальных кранов </t>
    </r>
    <r>
      <rPr>
        <i/>
        <sz val="10"/>
        <rFont val="Times New Roman"/>
        <family val="1"/>
        <charset val="204"/>
      </rPr>
      <t>(и оборудования к ним)</t>
    </r>
  </si>
  <si>
    <t xml:space="preserve">Технические характеристики Объектов и стартовая цена продавца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</si>
</sst>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[$-419]General"/>
    <numFmt numFmtId="166" formatCode="dd/mm/yy;@"/>
    <numFmt numFmtId="167" formatCode="0.0"/>
  </numFmts>
  <fonts count="70" x14ac:knownFonts="1">
    <font>
      <sz val="11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 Black"/>
      <family val="2"/>
      <charset val="204"/>
    </font>
    <font>
      <sz val="16"/>
      <color theme="1"/>
      <name val="Arial Black"/>
      <family val="2"/>
      <charset val="204"/>
    </font>
    <font>
      <sz val="11"/>
      <color indexed="8"/>
      <name val="Times New Roman"/>
      <family val="1"/>
      <charset val="204"/>
    </font>
    <font>
      <u/>
      <sz val="16"/>
      <color theme="10"/>
      <name val="Calibri"/>
      <family val="2"/>
      <scheme val="minor"/>
    </font>
    <font>
      <b/>
      <i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0" fillId="0" borderId="0"/>
    <xf numFmtId="165" fontId="29" fillId="0" borderId="0" applyBorder="0" applyProtection="0"/>
    <xf numFmtId="0" fontId="49" fillId="0" borderId="0"/>
    <xf numFmtId="0" fontId="58" fillId="0" borderId="0"/>
  </cellStyleXfs>
  <cellXfs count="343">
    <xf numFmtId="0" fontId="0" fillId="0" borderId="0" xfId="0"/>
    <xf numFmtId="0" fontId="0" fillId="0" borderId="0" xfId="0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0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4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33" fillId="0" borderId="4" xfId="0" applyFont="1" applyFill="1" applyBorder="1" applyAlignment="1" applyProtection="1">
      <alignment horizontal="center" vertical="center" wrapText="1"/>
      <protection hidden="1"/>
    </xf>
    <xf numFmtId="0" fontId="34" fillId="0" borderId="4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9" fillId="0" borderId="19" xfId="0" applyFont="1" applyFill="1" applyBorder="1" applyAlignment="1" applyProtection="1">
      <alignment horizontal="center" vertical="center" wrapText="1"/>
      <protection hidden="1"/>
    </xf>
    <xf numFmtId="0" fontId="39" fillId="0" borderId="12" xfId="0" applyFont="1" applyFill="1" applyBorder="1" applyAlignment="1" applyProtection="1">
      <alignment horizontal="center" vertical="center" wrapText="1"/>
      <protection hidden="1"/>
    </xf>
    <xf numFmtId="0" fontId="31" fillId="2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  <protection hidden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30" xfId="0" applyBorder="1"/>
    <xf numFmtId="49" fontId="22" fillId="0" borderId="4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vertical="center"/>
    </xf>
    <xf numFmtId="0" fontId="41" fillId="0" borderId="0" xfId="0" applyFont="1"/>
    <xf numFmtId="0" fontId="26" fillId="0" borderId="13" xfId="0" applyFont="1" applyBorder="1" applyAlignment="1">
      <alignment horizontal="center" vertical="top" wrapText="1"/>
    </xf>
    <xf numFmtId="0" fontId="21" fillId="0" borderId="0" xfId="0" applyFont="1"/>
    <xf numFmtId="0" fontId="28" fillId="0" borderId="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top" wrapText="1"/>
      <protection hidden="1"/>
    </xf>
    <xf numFmtId="0" fontId="48" fillId="0" borderId="0" xfId="0" applyFont="1"/>
    <xf numFmtId="1" fontId="19" fillId="2" borderId="9" xfId="0" applyNumberFormat="1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3" fontId="2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14" fontId="17" fillId="0" borderId="20" xfId="0" applyNumberFormat="1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21" fillId="0" borderId="4" xfId="0" applyFont="1" applyBorder="1"/>
    <xf numFmtId="0" fontId="1" fillId="2" borderId="4" xfId="0" applyFont="1" applyFill="1" applyBorder="1" applyAlignment="1">
      <alignment vertical="center" wrapText="1"/>
    </xf>
    <xf numFmtId="1" fontId="51" fillId="0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2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164" fontId="17" fillId="0" borderId="20" xfId="0" quotePrefix="1" applyNumberFormat="1" applyFont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36" fillId="0" borderId="10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45" fillId="3" borderId="10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 applyProtection="1">
      <alignment horizontal="center" vertical="center" wrapText="1"/>
      <protection hidden="1"/>
    </xf>
    <xf numFmtId="0" fontId="39" fillId="0" borderId="1" xfId="0" applyFont="1" applyFill="1" applyBorder="1" applyAlignment="1" applyProtection="1">
      <alignment horizontal="center" vertical="center" wrapText="1"/>
      <protection hidden="1"/>
    </xf>
    <xf numFmtId="0" fontId="39" fillId="0" borderId="2" xfId="0" applyFont="1" applyFill="1" applyBorder="1" applyAlignment="1" applyProtection="1">
      <alignment horizontal="center" vertical="center" wrapText="1"/>
      <protection hidden="1"/>
    </xf>
    <xf numFmtId="3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18" fillId="0" borderId="6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</xf>
    <xf numFmtId="0" fontId="39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top" wrapText="1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top" wrapText="1"/>
    </xf>
    <xf numFmtId="1" fontId="36" fillId="3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29" xfId="0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3" fontId="36" fillId="3" borderId="3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54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" fontId="26" fillId="0" borderId="3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3" fontId="5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/>
    </xf>
    <xf numFmtId="0" fontId="14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10" xfId="0" applyFont="1" applyFill="1" applyBorder="1" applyAlignment="1" applyProtection="1">
      <alignment horizontal="center" vertical="top" wrapText="1"/>
      <protection hidden="1"/>
    </xf>
    <xf numFmtId="0" fontId="16" fillId="0" borderId="10" xfId="0" applyFont="1" applyFill="1" applyBorder="1" applyAlignment="1" applyProtection="1">
      <alignment horizontal="center" vertical="top" wrapText="1"/>
    </xf>
    <xf numFmtId="0" fontId="57" fillId="3" borderId="40" xfId="0" applyFont="1" applyFill="1" applyBorder="1" applyAlignment="1">
      <alignment horizontal="center" vertical="center" wrapText="1"/>
    </xf>
    <xf numFmtId="1" fontId="0" fillId="0" borderId="0" xfId="0" applyNumberFormat="1"/>
    <xf numFmtId="4" fontId="17" fillId="3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30" xfId="0" applyNumberFormat="1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54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7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left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7" xfId="2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1" fontId="27" fillId="0" borderId="26" xfId="0" applyNumberFormat="1" applyFont="1" applyFill="1" applyBorder="1" applyAlignment="1" applyProtection="1">
      <alignment horizontal="center" vertical="center" wrapText="1"/>
    </xf>
    <xf numFmtId="1" fontId="27" fillId="0" borderId="2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" fontId="57" fillId="0" borderId="44" xfId="0" applyNumberFormat="1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center" vertical="center" wrapText="1"/>
      <protection hidden="1"/>
    </xf>
    <xf numFmtId="0" fontId="38" fillId="0" borderId="57" xfId="0" applyFont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0" fontId="9" fillId="0" borderId="12" xfId="2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57" fillId="0" borderId="58" xfId="0" applyNumberFormat="1" applyFont="1" applyFill="1" applyBorder="1" applyAlignment="1" applyProtection="1">
      <alignment horizontal="left" vertical="center" wrapText="1"/>
    </xf>
    <xf numFmtId="1" fontId="27" fillId="0" borderId="59" xfId="0" applyNumberFormat="1" applyFont="1" applyFill="1" applyBorder="1" applyAlignment="1" applyProtection="1">
      <alignment horizontal="center" vertical="center" wrapText="1"/>
    </xf>
    <xf numFmtId="1" fontId="65" fillId="0" borderId="43" xfId="0" applyNumberFormat="1" applyFont="1" applyFill="1" applyBorder="1" applyAlignment="1" applyProtection="1">
      <alignment horizontal="left" vertical="center" wrapText="1"/>
    </xf>
    <xf numFmtId="0" fontId="43" fillId="0" borderId="29" xfId="0" applyFont="1" applyFill="1" applyBorder="1" applyAlignment="1">
      <alignment horizontal="left" vertical="center" wrapText="1"/>
    </xf>
    <xf numFmtId="0" fontId="9" fillId="0" borderId="29" xfId="2" applyFont="1" applyFill="1" applyBorder="1" applyAlignment="1" applyProtection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center" vertical="center"/>
    </xf>
    <xf numFmtId="4" fontId="37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5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top" wrapText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167" fontId="19" fillId="2" borderId="9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4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1" fontId="37" fillId="3" borderId="43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1" fontId="37" fillId="3" borderId="45" xfId="0" applyNumberFormat="1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1" fontId="37" fillId="3" borderId="28" xfId="0" applyNumberFormat="1" applyFont="1" applyFill="1" applyBorder="1" applyAlignment="1">
      <alignment horizontal="center" vertical="center"/>
    </xf>
    <xf numFmtId="0" fontId="52" fillId="0" borderId="11" xfId="0" applyFont="1" applyFill="1" applyBorder="1" applyAlignment="1" applyProtection="1">
      <alignment horizontal="left" vertical="center" wrapText="1"/>
    </xf>
    <xf numFmtId="0" fontId="52" fillId="0" borderId="15" xfId="0" applyFont="1" applyFill="1" applyBorder="1" applyAlignment="1" applyProtection="1">
      <alignment horizontal="left" vertical="center" wrapText="1"/>
    </xf>
    <xf numFmtId="0" fontId="52" fillId="0" borderId="16" xfId="0" applyFont="1" applyFill="1" applyBorder="1" applyAlignment="1" applyProtection="1">
      <alignment horizontal="left" vertical="center" wrapText="1"/>
    </xf>
    <xf numFmtId="0" fontId="14" fillId="0" borderId="56" xfId="0" applyFont="1" applyFill="1" applyBorder="1" applyAlignment="1" applyProtection="1">
      <alignment horizontal="right" vertical="center" wrapText="1"/>
    </xf>
    <xf numFmtId="0" fontId="14" fillId="0" borderId="27" xfId="0" applyFont="1" applyFill="1" applyBorder="1" applyAlignment="1" applyProtection="1">
      <alignment horizontal="right" vertical="center" wrapText="1"/>
    </xf>
    <xf numFmtId="0" fontId="14" fillId="0" borderId="28" xfId="0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horizontal="center"/>
    </xf>
    <xf numFmtId="0" fontId="61" fillId="0" borderId="25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62" fillId="0" borderId="11" xfId="1" applyFont="1" applyFill="1" applyBorder="1" applyAlignment="1">
      <alignment horizontal="center" vertical="center" wrapText="1"/>
    </xf>
    <xf numFmtId="0" fontId="62" fillId="0" borderId="15" xfId="1" applyFont="1" applyFill="1" applyBorder="1" applyAlignment="1">
      <alignment horizontal="center" vertical="center" wrapText="1"/>
    </xf>
    <xf numFmtId="0" fontId="62" fillId="0" borderId="16" xfId="1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27" fillId="0" borderId="14" xfId="0" applyFont="1" applyFill="1" applyBorder="1" applyAlignment="1" applyProtection="1">
      <alignment horizontal="center" vertical="center" wrapText="1"/>
      <protection hidden="1"/>
    </xf>
    <xf numFmtId="0" fontId="27" fillId="0" borderId="13" xfId="0" applyFont="1" applyFill="1" applyBorder="1" applyAlignment="1" applyProtection="1">
      <alignment horizontal="center" vertical="center" wrapText="1"/>
      <protection hidden="1"/>
    </xf>
    <xf numFmtId="0" fontId="27" fillId="0" borderId="34" xfId="0" applyFont="1" applyFill="1" applyBorder="1" applyAlignment="1" applyProtection="1">
      <alignment horizontal="center" vertical="center" wrapText="1"/>
      <protection hidden="1"/>
    </xf>
    <xf numFmtId="0" fontId="32" fillId="2" borderId="53" xfId="0" applyFont="1" applyFill="1" applyBorder="1" applyAlignment="1">
      <alignment horizontal="center" wrapText="1"/>
    </xf>
    <xf numFmtId="0" fontId="32" fillId="2" borderId="0" xfId="0" applyFont="1" applyFill="1" applyBorder="1" applyAlignment="1">
      <alignment horizontal="center" wrapText="1"/>
    </xf>
    <xf numFmtId="0" fontId="33" fillId="0" borderId="4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33" fillId="0" borderId="11" xfId="0" applyFont="1" applyFill="1" applyBorder="1" applyAlignment="1" applyProtection="1">
      <alignment horizontal="center" vertical="top" wrapText="1"/>
    </xf>
    <xf numFmtId="0" fontId="33" fillId="0" borderId="15" xfId="0" applyFont="1" applyFill="1" applyBorder="1" applyAlignment="1" applyProtection="1">
      <alignment horizontal="center" vertical="top" wrapText="1"/>
    </xf>
    <xf numFmtId="0" fontId="33" fillId="0" borderId="42" xfId="0" applyFont="1" applyFill="1" applyBorder="1" applyAlignment="1" applyProtection="1">
      <alignment horizontal="center" vertical="top" wrapText="1"/>
    </xf>
    <xf numFmtId="0" fontId="33" fillId="0" borderId="49" xfId="0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52" fillId="0" borderId="42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vertical="center" wrapText="1"/>
    </xf>
    <xf numFmtId="1" fontId="3" fillId="3" borderId="4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1" fontId="3" fillId="2" borderId="45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/>
    </xf>
    <xf numFmtId="0" fontId="20" fillId="0" borderId="49" xfId="0" applyFont="1" applyBorder="1" applyAlignment="1">
      <alignment horizontal="left" vertical="top"/>
    </xf>
    <xf numFmtId="0" fontId="20" fillId="0" borderId="53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59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7" fillId="2" borderId="4" xfId="0" applyFont="1" applyFill="1" applyBorder="1" applyAlignment="1">
      <alignment horizontal="center" wrapText="1"/>
    </xf>
    <xf numFmtId="0" fontId="64" fillId="2" borderId="4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6">
    <cellStyle name="Excel Built-in Normal" xfId="3"/>
    <cellStyle name="Гиперссылка" xfId="1" builtinId="8"/>
    <cellStyle name="Обычный" xfId="0" builtinId="0"/>
    <cellStyle name="Обычный 2" xfId="4"/>
    <cellStyle name="Обычный 8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seaport.spb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5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4.7109375" customWidth="1"/>
    <col min="2" max="2" width="46.7109375" customWidth="1"/>
    <col min="3" max="3" width="6.28515625" customWidth="1"/>
    <col min="4" max="4" width="9.140625" customWidth="1"/>
    <col min="5" max="5" width="6.5703125" customWidth="1"/>
    <col min="6" max="6" width="14.5703125" customWidth="1"/>
    <col min="7" max="7" width="9.28515625" style="5" customWidth="1"/>
    <col min="8" max="8" width="6.85546875" style="1" customWidth="1"/>
    <col min="9" max="9" width="77.28515625" customWidth="1"/>
    <col min="10" max="10" width="12.7109375" customWidth="1"/>
  </cols>
  <sheetData>
    <row r="1" spans="1:16" s="80" customFormat="1" ht="24.75" x14ac:dyDescent="0.5">
      <c r="A1" s="238" t="s">
        <v>140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6" s="1" customFormat="1" ht="16.5" thickBot="1" x14ac:dyDescent="0.3">
      <c r="A2" s="50" t="s">
        <v>142</v>
      </c>
      <c r="G2" s="5"/>
    </row>
    <row r="3" spans="1:16" ht="20.25" customHeight="1" thickBot="1" x14ac:dyDescent="0.3">
      <c r="A3" s="241" t="s">
        <v>95</v>
      </c>
      <c r="B3" s="242"/>
      <c r="C3" s="245" t="s">
        <v>94</v>
      </c>
      <c r="D3" s="246"/>
      <c r="E3" s="246"/>
      <c r="F3" s="246"/>
      <c r="G3" s="246"/>
      <c r="H3" s="246"/>
      <c r="I3" s="246"/>
      <c r="J3" s="247"/>
    </row>
    <row r="4" spans="1:16" ht="48.75" customHeight="1" thickBot="1" x14ac:dyDescent="0.3">
      <c r="A4" s="243" t="s">
        <v>133</v>
      </c>
      <c r="B4" s="244"/>
      <c r="C4" s="248" t="s">
        <v>15</v>
      </c>
      <c r="D4" s="249"/>
      <c r="E4" s="249"/>
      <c r="F4" s="249"/>
      <c r="G4" s="249"/>
      <c r="H4" s="249"/>
      <c r="I4" s="249"/>
      <c r="J4" s="250"/>
      <c r="K4" s="82"/>
      <c r="L4" s="82"/>
      <c r="M4" s="82"/>
      <c r="N4" s="82"/>
      <c r="O4" s="82"/>
      <c r="P4" s="82"/>
    </row>
    <row r="5" spans="1:16" s="80" customFormat="1" ht="25.5" customHeight="1" thickBot="1" x14ac:dyDescent="0.3">
      <c r="A5" s="239" t="s">
        <v>177</v>
      </c>
      <c r="B5" s="240"/>
      <c r="C5" s="240"/>
      <c r="D5" s="240"/>
      <c r="E5" s="240"/>
      <c r="F5" s="240"/>
      <c r="G5" s="240"/>
      <c r="H5" s="240"/>
      <c r="I5" s="240"/>
      <c r="J5" s="240"/>
      <c r="K5" s="82"/>
      <c r="L5" s="82"/>
      <c r="M5" s="82"/>
      <c r="N5" s="82"/>
      <c r="O5" s="82"/>
      <c r="P5" s="82"/>
    </row>
    <row r="6" spans="1:16" ht="33" customHeight="1" thickBot="1" x14ac:dyDescent="0.3">
      <c r="A6" s="251" t="s">
        <v>13</v>
      </c>
      <c r="B6" s="253" t="s">
        <v>192</v>
      </c>
      <c r="C6" s="254"/>
      <c r="D6" s="254"/>
      <c r="E6" s="254"/>
      <c r="F6" s="254"/>
      <c r="G6" s="254"/>
      <c r="H6" s="254"/>
      <c r="I6" s="254"/>
      <c r="J6" s="255"/>
    </row>
    <row r="7" spans="1:16" ht="57.75" customHeight="1" thickBot="1" x14ac:dyDescent="0.3">
      <c r="A7" s="252"/>
      <c r="B7" s="191" t="s">
        <v>92</v>
      </c>
      <c r="C7" s="158" t="s">
        <v>11</v>
      </c>
      <c r="D7" s="158" t="s">
        <v>9</v>
      </c>
      <c r="E7" s="158" t="s">
        <v>12</v>
      </c>
      <c r="F7" s="158" t="s">
        <v>30</v>
      </c>
      <c r="G7" s="159" t="s">
        <v>18</v>
      </c>
      <c r="H7" s="159" t="s">
        <v>31</v>
      </c>
      <c r="I7" s="212" t="s">
        <v>170</v>
      </c>
      <c r="J7" s="160" t="s">
        <v>14</v>
      </c>
    </row>
    <row r="8" spans="1:16" ht="15.75" thickBot="1" x14ac:dyDescent="0.3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5">
        <v>8</v>
      </c>
      <c r="H8" s="174">
        <v>9</v>
      </c>
      <c r="I8" s="176">
        <v>10</v>
      </c>
      <c r="J8" s="177">
        <v>11</v>
      </c>
    </row>
    <row r="9" spans="1:16" s="80" customFormat="1" ht="49.5" customHeight="1" thickBot="1" x14ac:dyDescent="0.3">
      <c r="A9" s="188">
        <v>1</v>
      </c>
      <c r="B9" s="202" t="s">
        <v>145</v>
      </c>
      <c r="C9" s="182">
        <v>2337</v>
      </c>
      <c r="D9" s="183">
        <v>2012</v>
      </c>
      <c r="E9" s="184" t="s">
        <v>146</v>
      </c>
      <c r="F9" s="203">
        <v>4.5</v>
      </c>
      <c r="G9" s="205" t="s">
        <v>147</v>
      </c>
      <c r="H9" s="206" t="s">
        <v>132</v>
      </c>
      <c r="I9" s="201" t="s">
        <v>148</v>
      </c>
      <c r="J9" s="204">
        <v>585</v>
      </c>
    </row>
    <row r="10" spans="1:16" s="80" customFormat="1" ht="31.5" customHeight="1" thickBot="1" x14ac:dyDescent="0.3">
      <c r="A10" s="192">
        <v>2</v>
      </c>
      <c r="B10" s="178" t="s">
        <v>145</v>
      </c>
      <c r="C10" s="194">
        <v>1313</v>
      </c>
      <c r="D10" s="195" t="s">
        <v>150</v>
      </c>
      <c r="E10" s="196" t="s">
        <v>149</v>
      </c>
      <c r="F10" s="179">
        <v>4.5</v>
      </c>
      <c r="G10" s="180" t="s">
        <v>151</v>
      </c>
      <c r="H10" s="181" t="s">
        <v>132</v>
      </c>
      <c r="I10" s="199" t="s">
        <v>152</v>
      </c>
      <c r="J10" s="204">
        <v>633</v>
      </c>
    </row>
    <row r="11" spans="1:16" s="80" customFormat="1" ht="31.5" customHeight="1" thickBot="1" x14ac:dyDescent="0.3">
      <c r="A11" s="192">
        <v>3</v>
      </c>
      <c r="B11" s="193" t="s">
        <v>153</v>
      </c>
      <c r="C11" s="194">
        <v>1407</v>
      </c>
      <c r="D11" s="195">
        <v>2012</v>
      </c>
      <c r="E11" s="196">
        <v>15397</v>
      </c>
      <c r="F11" s="194">
        <v>8</v>
      </c>
      <c r="G11" s="180" t="s">
        <v>154</v>
      </c>
      <c r="H11" s="198" t="s">
        <v>132</v>
      </c>
      <c r="I11" s="199" t="s">
        <v>155</v>
      </c>
      <c r="J11" s="204">
        <v>1457</v>
      </c>
    </row>
    <row r="12" spans="1:16" s="80" customFormat="1" ht="31.5" hidden="1" customHeight="1" x14ac:dyDescent="0.25">
      <c r="A12" s="192"/>
      <c r="B12" s="193"/>
      <c r="C12" s="194"/>
      <c r="D12" s="195"/>
      <c r="E12" s="196"/>
      <c r="F12" s="194"/>
      <c r="G12" s="197"/>
      <c r="H12" s="198"/>
      <c r="I12" s="199"/>
      <c r="J12" s="200"/>
    </row>
    <row r="13" spans="1:16" s="80" customFormat="1" ht="37.5" hidden="1" customHeight="1" x14ac:dyDescent="0.25">
      <c r="A13" s="189"/>
      <c r="B13" s="178"/>
      <c r="C13" s="179"/>
      <c r="D13" s="187"/>
      <c r="E13" s="154"/>
      <c r="F13" s="179"/>
      <c r="G13" s="180"/>
      <c r="H13" s="181"/>
      <c r="I13" s="190"/>
      <c r="J13" s="185"/>
    </row>
    <row r="14" spans="1:16" s="1" customFormat="1" ht="24.75" customHeight="1" thickBot="1" x14ac:dyDescent="0.3">
      <c r="A14" s="235" t="s">
        <v>135</v>
      </c>
      <c r="B14" s="236"/>
      <c r="C14" s="236"/>
      <c r="D14" s="236"/>
      <c r="E14" s="236"/>
      <c r="F14" s="236"/>
      <c r="G14" s="236"/>
      <c r="H14" s="236"/>
      <c r="I14" s="237"/>
      <c r="J14" s="186">
        <f>SUM(J9:J13)</f>
        <v>2675</v>
      </c>
    </row>
    <row r="15" spans="1:16" ht="105.75" customHeight="1" thickBot="1" x14ac:dyDescent="0.3">
      <c r="A15" s="232" t="s">
        <v>143</v>
      </c>
      <c r="B15" s="233"/>
      <c r="C15" s="233"/>
      <c r="D15" s="233"/>
      <c r="E15" s="233"/>
      <c r="F15" s="233"/>
      <c r="G15" s="233"/>
      <c r="H15" s="233"/>
      <c r="I15" s="233"/>
      <c r="J15" s="234"/>
    </row>
  </sheetData>
  <mergeCells count="10">
    <mergeCell ref="A15:J15"/>
    <mergeCell ref="A14:I14"/>
    <mergeCell ref="A1:J1"/>
    <mergeCell ref="A5:J5"/>
    <mergeCell ref="A3:B3"/>
    <mergeCell ref="A4:B4"/>
    <mergeCell ref="C3:J3"/>
    <mergeCell ref="C4:J4"/>
    <mergeCell ref="A6:A7"/>
    <mergeCell ref="B6:J6"/>
  </mergeCells>
  <hyperlinks>
    <hyperlink ref="C4" r:id="rId1"/>
  </hyperlinks>
  <printOptions horizontalCentered="1"/>
  <pageMargins left="0.23622047244094491" right="0.23622047244094491" top="0.15748031496062992" bottom="0.74803149606299213" header="0.31496062992125984" footer="0.31496062992125984"/>
  <pageSetup paperSize="9" scale="82" fitToHeight="10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"/>
  <sheetViews>
    <sheetView zoomScale="110" zoomScaleNormal="110" workbookViewId="0">
      <selection activeCell="E9" sqref="E9"/>
    </sheetView>
  </sheetViews>
  <sheetFormatPr defaultColWidth="9.140625" defaultRowHeight="17.25" customHeight="1" x14ac:dyDescent="0.2"/>
  <cols>
    <col min="1" max="1" width="4.140625" style="19" customWidth="1"/>
    <col min="2" max="2" width="22" style="19" customWidth="1"/>
    <col min="3" max="3" width="15.28515625" style="19" customWidth="1"/>
    <col min="4" max="4" width="7.5703125" style="19" customWidth="1"/>
    <col min="5" max="5" width="7.140625" style="19" customWidth="1"/>
    <col min="6" max="6" width="9.140625" style="19" customWidth="1"/>
    <col min="7" max="7" width="10.42578125" style="19" customWidth="1"/>
    <col min="8" max="8" width="10.85546875" style="23" customWidth="1"/>
    <col min="9" max="9" width="15.28515625" style="19" customWidth="1"/>
    <col min="10" max="10" width="17.42578125" style="19" customWidth="1"/>
    <col min="11" max="11" width="10.5703125" style="19" customWidth="1"/>
    <col min="12" max="12" width="10.42578125" style="19" customWidth="1"/>
    <col min="13" max="13" width="15.5703125" style="19" customWidth="1"/>
    <col min="14" max="14" width="7.85546875" style="19" customWidth="1"/>
    <col min="15" max="15" width="7.28515625" style="19" customWidth="1"/>
    <col min="16" max="16384" width="9.140625" style="19"/>
  </cols>
  <sheetData>
    <row r="1" spans="1:15" ht="17.25" customHeight="1" x14ac:dyDescent="0.25">
      <c r="A1" s="50" t="s">
        <v>49</v>
      </c>
    </row>
    <row r="2" spans="1:15" ht="12.75" customHeight="1" thickBot="1" x14ac:dyDescent="0.25">
      <c r="A2" s="256" t="s">
        <v>112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1:15" ht="12.75" customHeight="1" thickBot="1" x14ac:dyDescent="0.25">
      <c r="A3" s="258" t="s">
        <v>13</v>
      </c>
      <c r="B3" s="258" t="s">
        <v>124</v>
      </c>
      <c r="C3" s="258"/>
      <c r="D3" s="258"/>
      <c r="E3" s="258"/>
      <c r="F3" s="258"/>
      <c r="G3" s="258"/>
      <c r="H3" s="258"/>
      <c r="I3" s="259"/>
      <c r="J3" s="260" t="s">
        <v>90</v>
      </c>
      <c r="K3" s="261"/>
      <c r="L3" s="261"/>
      <c r="M3" s="262"/>
      <c r="N3" s="262"/>
      <c r="O3" s="263"/>
    </row>
    <row r="4" spans="1:15" ht="73.5" customHeight="1" x14ac:dyDescent="0.2">
      <c r="A4" s="258"/>
      <c r="B4" s="20" t="s">
        <v>8</v>
      </c>
      <c r="C4" s="20" t="s">
        <v>77</v>
      </c>
      <c r="D4" s="20" t="s">
        <v>9</v>
      </c>
      <c r="E4" s="20" t="s">
        <v>122</v>
      </c>
      <c r="F4" s="20" t="s">
        <v>87</v>
      </c>
      <c r="G4" s="20" t="s">
        <v>172</v>
      </c>
      <c r="H4" s="22" t="s">
        <v>18</v>
      </c>
      <c r="I4" s="65" t="s">
        <v>10</v>
      </c>
      <c r="J4" s="112" t="s">
        <v>91</v>
      </c>
      <c r="K4" s="113" t="s">
        <v>123</v>
      </c>
      <c r="L4" s="109" t="s">
        <v>125</v>
      </c>
      <c r="M4" s="115" t="s">
        <v>89</v>
      </c>
      <c r="N4" s="116" t="s">
        <v>126</v>
      </c>
      <c r="O4" s="110" t="s">
        <v>88</v>
      </c>
    </row>
    <row r="5" spans="1:15" ht="10.5" customHeight="1" x14ac:dyDescent="0.2">
      <c r="A5" s="33">
        <v>1</v>
      </c>
      <c r="B5" s="34">
        <v>2</v>
      </c>
      <c r="C5" s="34">
        <v>3</v>
      </c>
      <c r="D5" s="33">
        <v>4</v>
      </c>
      <c r="E5" s="34">
        <v>5</v>
      </c>
      <c r="F5" s="34">
        <v>6</v>
      </c>
      <c r="G5" s="33">
        <v>7</v>
      </c>
      <c r="H5" s="34">
        <v>8</v>
      </c>
      <c r="I5" s="107">
        <v>9</v>
      </c>
      <c r="J5" s="108">
        <v>10</v>
      </c>
      <c r="K5" s="106">
        <v>11</v>
      </c>
      <c r="L5" s="107">
        <v>12</v>
      </c>
      <c r="M5" s="108">
        <v>13</v>
      </c>
      <c r="N5" s="106">
        <v>14</v>
      </c>
      <c r="O5" s="114">
        <v>15</v>
      </c>
    </row>
    <row r="6" spans="1:15" ht="65.25" customHeight="1" x14ac:dyDescent="0.2">
      <c r="A6" s="21">
        <v>1</v>
      </c>
      <c r="B6" s="152" t="s">
        <v>127</v>
      </c>
      <c r="C6" s="153">
        <v>1266</v>
      </c>
      <c r="D6" s="13">
        <v>2012</v>
      </c>
      <c r="E6" s="154" t="s">
        <v>128</v>
      </c>
      <c r="F6" s="154">
        <v>2</v>
      </c>
      <c r="G6" s="155" t="s">
        <v>171</v>
      </c>
      <c r="H6" s="155" t="s">
        <v>130</v>
      </c>
      <c r="I6" s="173" t="s">
        <v>134</v>
      </c>
      <c r="J6" s="117" t="s">
        <v>188</v>
      </c>
      <c r="K6" s="172">
        <v>430</v>
      </c>
      <c r="L6" s="118" t="s">
        <v>144</v>
      </c>
      <c r="M6" s="117" t="s">
        <v>189</v>
      </c>
      <c r="N6" s="156">
        <v>410</v>
      </c>
      <c r="O6" s="118">
        <v>45174</v>
      </c>
    </row>
    <row r="7" spans="1:15" ht="65.25" customHeight="1" x14ac:dyDescent="0.2">
      <c r="A7" s="21">
        <v>2</v>
      </c>
      <c r="B7" s="152" t="s">
        <v>127</v>
      </c>
      <c r="C7" s="153">
        <v>2144</v>
      </c>
      <c r="D7" s="13">
        <v>2012</v>
      </c>
      <c r="E7" s="154" t="s">
        <v>129</v>
      </c>
      <c r="F7" s="154">
        <v>2</v>
      </c>
      <c r="G7" s="155" t="s">
        <v>171</v>
      </c>
      <c r="H7" s="155" t="s">
        <v>131</v>
      </c>
      <c r="I7" s="173" t="s">
        <v>134</v>
      </c>
      <c r="J7" s="117" t="s">
        <v>188</v>
      </c>
      <c r="K7" s="172">
        <v>410</v>
      </c>
      <c r="L7" s="118" t="s">
        <v>144</v>
      </c>
      <c r="M7" s="117" t="s">
        <v>189</v>
      </c>
      <c r="N7" s="156">
        <v>405</v>
      </c>
      <c r="O7" s="118">
        <v>45174</v>
      </c>
    </row>
    <row r="8" spans="1:15" ht="65.25" customHeight="1" x14ac:dyDescent="0.2">
      <c r="A8" s="21">
        <v>3</v>
      </c>
      <c r="B8" s="152" t="s">
        <v>156</v>
      </c>
      <c r="C8" s="153" t="s">
        <v>157</v>
      </c>
      <c r="D8" s="13">
        <v>2000</v>
      </c>
      <c r="E8" s="154" t="s">
        <v>158</v>
      </c>
      <c r="F8" s="154"/>
      <c r="G8" s="155" t="s">
        <v>173</v>
      </c>
      <c r="H8" s="155" t="s">
        <v>159</v>
      </c>
      <c r="I8" s="209" t="s">
        <v>167</v>
      </c>
      <c r="J8" s="117" t="s">
        <v>160</v>
      </c>
      <c r="K8" s="208">
        <v>421.29</v>
      </c>
      <c r="L8" s="118" t="s">
        <v>144</v>
      </c>
      <c r="M8" s="117" t="s">
        <v>168</v>
      </c>
      <c r="N8" s="210">
        <v>395.07</v>
      </c>
      <c r="O8" s="118">
        <v>45177</v>
      </c>
    </row>
    <row r="9" spans="1:15" ht="93" customHeight="1" x14ac:dyDescent="0.2">
      <c r="A9" s="21">
        <v>4</v>
      </c>
      <c r="B9" s="152" t="s">
        <v>161</v>
      </c>
      <c r="C9" s="153" t="s">
        <v>162</v>
      </c>
      <c r="D9" s="13">
        <v>1994</v>
      </c>
      <c r="E9" s="154" t="s">
        <v>163</v>
      </c>
      <c r="F9" s="154"/>
      <c r="G9" s="155" t="s">
        <v>173</v>
      </c>
      <c r="H9" s="155" t="s">
        <v>164</v>
      </c>
      <c r="I9" s="209" t="s">
        <v>166</v>
      </c>
      <c r="J9" s="117" t="s">
        <v>165</v>
      </c>
      <c r="K9" s="172">
        <v>366</v>
      </c>
      <c r="L9" s="118" t="s">
        <v>144</v>
      </c>
      <c r="M9" s="117" t="s">
        <v>168</v>
      </c>
      <c r="N9" s="156">
        <v>338</v>
      </c>
      <c r="O9" s="118">
        <v>45177</v>
      </c>
    </row>
    <row r="10" spans="1:15" ht="28.5" customHeight="1" x14ac:dyDescent="0.2">
      <c r="J10" s="157" t="s">
        <v>28</v>
      </c>
      <c r="K10" s="207">
        <f>SUM(K6:K9)</f>
        <v>1627.29</v>
      </c>
      <c r="O10" s="18"/>
    </row>
  </sheetData>
  <mergeCells count="4">
    <mergeCell ref="A2:O2"/>
    <mergeCell ref="A3:A4"/>
    <mergeCell ref="B3:I3"/>
    <mergeCell ref="J3:O3"/>
  </mergeCells>
  <printOptions horizontalCentered="1"/>
  <pageMargins left="0.23622047244094491" right="0" top="0" bottom="0" header="0" footer="0"/>
  <pageSetup paperSize="9" scale="82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1"/>
  <sheetViews>
    <sheetView zoomScale="85" zoomScaleNormal="85" workbookViewId="0">
      <selection activeCell="Q7" sqref="Q7"/>
    </sheetView>
  </sheetViews>
  <sheetFormatPr defaultRowHeight="15" x14ac:dyDescent="0.25"/>
  <cols>
    <col min="1" max="1" width="5.5703125" customWidth="1"/>
    <col min="2" max="2" width="35.85546875" customWidth="1"/>
    <col min="3" max="3" width="6.140625" style="1" customWidth="1"/>
    <col min="4" max="4" width="12.5703125" customWidth="1"/>
    <col min="5" max="5" width="8.42578125" customWidth="1"/>
    <col min="6" max="6" width="9.85546875" customWidth="1"/>
    <col min="7" max="7" width="30.7109375" style="1" customWidth="1"/>
    <col min="8" max="8" width="19.42578125" customWidth="1"/>
    <col min="9" max="9" width="17.140625" style="1" customWidth="1"/>
    <col min="10" max="10" width="8.7109375" customWidth="1"/>
    <col min="11" max="11" width="8.7109375" style="1" customWidth="1"/>
    <col min="12" max="12" width="10.140625" hidden="1" customWidth="1"/>
    <col min="13" max="13" width="11.140625" customWidth="1"/>
    <col min="14" max="14" width="12.140625" hidden="1" customWidth="1"/>
    <col min="15" max="15" width="11" customWidth="1"/>
  </cols>
  <sheetData>
    <row r="1" spans="1:14" s="1" customFormat="1" ht="15.75" x14ac:dyDescent="0.25">
      <c r="A1" s="50" t="s">
        <v>50</v>
      </c>
    </row>
    <row r="2" spans="1:14" ht="18.75" customHeight="1" x14ac:dyDescent="0.3">
      <c r="A2" s="271" t="s">
        <v>47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21" customHeight="1" x14ac:dyDescent="0.25">
      <c r="A3" s="272" t="s">
        <v>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9"/>
    </row>
    <row r="4" spans="1:14" ht="78.75" customHeight="1" thickBot="1" x14ac:dyDescent="0.3">
      <c r="A4" s="268" t="s">
        <v>68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43"/>
    </row>
    <row r="5" spans="1:14" ht="114.75" thickBot="1" x14ac:dyDescent="0.3">
      <c r="A5" s="29" t="s">
        <v>44</v>
      </c>
      <c r="B5" s="38" t="s">
        <v>43</v>
      </c>
      <c r="C5" s="39" t="s">
        <v>4</v>
      </c>
      <c r="D5" s="40" t="s">
        <v>37</v>
      </c>
      <c r="E5" s="49" t="s">
        <v>9</v>
      </c>
      <c r="F5" s="40" t="s">
        <v>38</v>
      </c>
      <c r="G5" s="40" t="s">
        <v>39</v>
      </c>
      <c r="H5" s="40" t="s">
        <v>40</v>
      </c>
      <c r="I5" s="40" t="s">
        <v>41</v>
      </c>
      <c r="J5" s="40" t="s">
        <v>42</v>
      </c>
      <c r="K5" s="41" t="s">
        <v>31</v>
      </c>
      <c r="L5" s="39" t="s">
        <v>7</v>
      </c>
      <c r="M5" s="42" t="s">
        <v>75</v>
      </c>
      <c r="N5" s="16" t="s">
        <v>36</v>
      </c>
    </row>
    <row r="6" spans="1:14" s="1" customFormat="1" ht="10.5" customHeight="1" thickBot="1" x14ac:dyDescent="0.3">
      <c r="A6" s="36">
        <v>1</v>
      </c>
      <c r="B6" s="37">
        <v>2</v>
      </c>
      <c r="C6" s="35">
        <v>3</v>
      </c>
      <c r="D6" s="36">
        <v>4</v>
      </c>
      <c r="E6" s="37">
        <v>5</v>
      </c>
      <c r="F6" s="35">
        <v>6</v>
      </c>
      <c r="G6" s="36">
        <v>7</v>
      </c>
      <c r="H6" s="37">
        <v>8</v>
      </c>
      <c r="I6" s="35">
        <v>9</v>
      </c>
      <c r="J6" s="36">
        <v>10</v>
      </c>
      <c r="K6" s="37">
        <v>11</v>
      </c>
      <c r="L6" s="35">
        <v>12</v>
      </c>
      <c r="M6" s="67">
        <v>13</v>
      </c>
      <c r="N6" s="37">
        <v>14</v>
      </c>
    </row>
    <row r="7" spans="1:14" s="1" customFormat="1" ht="99.75" customHeight="1" x14ac:dyDescent="0.25">
      <c r="A7" s="72">
        <v>1</v>
      </c>
      <c r="B7" s="72"/>
      <c r="C7" s="72"/>
      <c r="D7" s="73"/>
      <c r="E7" s="73"/>
      <c r="F7" s="73"/>
      <c r="G7" s="73"/>
      <c r="H7" s="73"/>
      <c r="I7" s="72"/>
      <c r="J7" s="73"/>
      <c r="K7" s="17"/>
      <c r="L7" s="74"/>
      <c r="M7" s="85"/>
      <c r="N7" s="75" t="s">
        <v>66</v>
      </c>
    </row>
    <row r="8" spans="1:14" ht="30" x14ac:dyDescent="0.25">
      <c r="A8" s="15">
        <v>2</v>
      </c>
      <c r="B8" s="15"/>
      <c r="C8" s="15"/>
      <c r="D8" s="15"/>
      <c r="E8" s="15"/>
      <c r="F8" s="93"/>
      <c r="G8" s="14"/>
      <c r="H8" s="14"/>
      <c r="I8" s="15"/>
      <c r="J8" s="15"/>
      <c r="K8" s="17"/>
      <c r="L8" s="64"/>
      <c r="M8" s="86"/>
      <c r="N8" s="66" t="s">
        <v>65</v>
      </c>
    </row>
    <row r="9" spans="1:14" ht="30" x14ac:dyDescent="0.25">
      <c r="A9" s="15">
        <v>3</v>
      </c>
      <c r="B9" s="27"/>
      <c r="C9" s="15"/>
      <c r="D9" s="15"/>
      <c r="E9" s="15"/>
      <c r="F9" s="93"/>
      <c r="G9" s="14"/>
      <c r="H9" s="14"/>
      <c r="I9" s="15"/>
      <c r="J9" s="15"/>
      <c r="K9" s="17"/>
      <c r="L9" s="64"/>
      <c r="M9" s="86"/>
      <c r="N9" s="66" t="s">
        <v>65</v>
      </c>
    </row>
    <row r="10" spans="1:14" ht="41.25" customHeight="1" thickBot="1" x14ac:dyDescent="0.3">
      <c r="A10" s="24">
        <v>4</v>
      </c>
      <c r="B10" s="27"/>
      <c r="C10" s="15"/>
      <c r="D10" s="15"/>
      <c r="E10" s="15"/>
      <c r="F10" s="93"/>
      <c r="G10" s="14"/>
      <c r="H10" s="14"/>
      <c r="I10" s="15"/>
      <c r="J10" s="15"/>
      <c r="K10" s="17"/>
      <c r="L10" s="64"/>
      <c r="M10" s="87"/>
      <c r="N10" s="66" t="s">
        <v>65</v>
      </c>
    </row>
    <row r="11" spans="1:14" s="80" customFormat="1" ht="83.25" customHeight="1" thickBot="1" x14ac:dyDescent="0.3">
      <c r="A11" s="27">
        <v>5</v>
      </c>
      <c r="B11" s="27"/>
      <c r="C11" s="27"/>
      <c r="D11" s="27"/>
      <c r="E11" s="27"/>
      <c r="F11" s="94"/>
      <c r="G11" s="94"/>
      <c r="H11" s="94"/>
      <c r="I11" s="27"/>
      <c r="J11" s="27"/>
      <c r="K11" s="17"/>
      <c r="L11" s="95"/>
      <c r="M11" s="96"/>
      <c r="N11" s="66" t="s">
        <v>76</v>
      </c>
    </row>
    <row r="12" spans="1:14" s="80" customFormat="1" ht="71.25" customHeight="1" thickBot="1" x14ac:dyDescent="0.3">
      <c r="A12" s="27">
        <v>6</v>
      </c>
      <c r="B12" s="27"/>
      <c r="C12" s="27"/>
      <c r="D12" s="27"/>
      <c r="E12" s="27"/>
      <c r="F12" s="94"/>
      <c r="G12" s="94"/>
      <c r="H12" s="94"/>
      <c r="I12" s="27"/>
      <c r="J12" s="27"/>
      <c r="K12" s="17"/>
      <c r="L12" s="95"/>
      <c r="M12" s="97"/>
      <c r="N12" s="66" t="s">
        <v>76</v>
      </c>
    </row>
    <row r="13" spans="1:14" s="80" customFormat="1" ht="78" customHeight="1" thickBot="1" x14ac:dyDescent="0.3">
      <c r="A13" s="27">
        <v>7</v>
      </c>
      <c r="B13" s="27"/>
      <c r="C13" s="27"/>
      <c r="D13" s="27"/>
      <c r="E13" s="27"/>
      <c r="F13" s="94"/>
      <c r="G13" s="94"/>
      <c r="H13" s="94"/>
      <c r="I13" s="27"/>
      <c r="J13" s="27"/>
      <c r="K13" s="17"/>
      <c r="L13" s="95"/>
      <c r="M13" s="97"/>
      <c r="N13" s="66" t="s">
        <v>76</v>
      </c>
    </row>
    <row r="14" spans="1:14" s="80" customFormat="1" ht="64.5" customHeight="1" thickBot="1" x14ac:dyDescent="0.3">
      <c r="A14" s="27">
        <v>8</v>
      </c>
      <c r="B14" s="27"/>
      <c r="C14" s="27"/>
      <c r="D14" s="27"/>
      <c r="E14" s="27"/>
      <c r="F14" s="94"/>
      <c r="G14" s="94"/>
      <c r="H14" s="94"/>
      <c r="I14" s="27"/>
      <c r="J14" s="27"/>
      <c r="K14" s="17"/>
      <c r="L14" s="95"/>
      <c r="M14" s="97"/>
      <c r="N14" s="66" t="s">
        <v>76</v>
      </c>
    </row>
    <row r="15" spans="1:14" s="80" customFormat="1" ht="66.75" customHeight="1" thickBot="1" x14ac:dyDescent="0.3">
      <c r="A15" s="27">
        <v>9</v>
      </c>
      <c r="B15" s="27"/>
      <c r="C15" s="27"/>
      <c r="D15" s="27"/>
      <c r="E15" s="27"/>
      <c r="F15" s="94"/>
      <c r="G15" s="94"/>
      <c r="H15" s="94"/>
      <c r="I15" s="27"/>
      <c r="J15" s="27"/>
      <c r="K15" s="17"/>
      <c r="L15" s="95"/>
      <c r="M15" s="97"/>
      <c r="N15" s="66" t="s">
        <v>76</v>
      </c>
    </row>
    <row r="16" spans="1:14" s="80" customFormat="1" ht="72" customHeight="1" thickBot="1" x14ac:dyDescent="0.3">
      <c r="A16" s="27">
        <v>10</v>
      </c>
      <c r="B16" s="27"/>
      <c r="C16" s="27"/>
      <c r="D16" s="27"/>
      <c r="E16" s="27"/>
      <c r="F16" s="94"/>
      <c r="G16" s="94"/>
      <c r="H16" s="94"/>
      <c r="I16" s="27"/>
      <c r="J16" s="27"/>
      <c r="K16" s="17"/>
      <c r="L16" s="95"/>
      <c r="M16" s="97"/>
      <c r="N16" s="66" t="s">
        <v>76</v>
      </c>
    </row>
    <row r="17" spans="1:14" s="80" customFormat="1" ht="74.25" customHeight="1" thickBot="1" x14ac:dyDescent="0.3">
      <c r="A17" s="27">
        <v>11</v>
      </c>
      <c r="B17" s="27"/>
      <c r="C17" s="27"/>
      <c r="D17" s="27"/>
      <c r="E17" s="27"/>
      <c r="F17" s="94"/>
      <c r="G17" s="94"/>
      <c r="H17" s="94"/>
      <c r="I17" s="27"/>
      <c r="J17" s="27"/>
      <c r="K17" s="17"/>
      <c r="L17" s="95"/>
      <c r="M17" s="97"/>
      <c r="N17" s="66" t="s">
        <v>76</v>
      </c>
    </row>
    <row r="18" spans="1:14" s="80" customFormat="1" ht="74.25" customHeight="1" thickBot="1" x14ac:dyDescent="0.3">
      <c r="A18" s="27">
        <v>12</v>
      </c>
      <c r="B18" s="27"/>
      <c r="C18" s="27"/>
      <c r="D18" s="27"/>
      <c r="E18" s="27"/>
      <c r="F18" s="94"/>
      <c r="G18" s="94"/>
      <c r="H18" s="94"/>
      <c r="I18" s="27"/>
      <c r="J18" s="27"/>
      <c r="K18" s="17"/>
      <c r="L18" s="95"/>
      <c r="M18" s="97"/>
      <c r="N18" s="66" t="s">
        <v>76</v>
      </c>
    </row>
    <row r="19" spans="1:14" s="80" customFormat="1" ht="80.25" customHeight="1" thickBot="1" x14ac:dyDescent="0.3">
      <c r="A19" s="27">
        <v>13</v>
      </c>
      <c r="B19" s="27"/>
      <c r="C19" s="27"/>
      <c r="D19" s="27"/>
      <c r="E19" s="27"/>
      <c r="F19" s="94"/>
      <c r="G19" s="94"/>
      <c r="H19" s="94"/>
      <c r="I19" s="27"/>
      <c r="J19" s="27"/>
      <c r="K19" s="17"/>
      <c r="L19" s="95"/>
      <c r="M19" s="97"/>
      <c r="N19" s="66" t="s">
        <v>76</v>
      </c>
    </row>
    <row r="20" spans="1:14" s="80" customFormat="1" ht="81" customHeight="1" thickBot="1" x14ac:dyDescent="0.3">
      <c r="A20" s="27">
        <v>14</v>
      </c>
      <c r="B20" s="27"/>
      <c r="C20" s="27"/>
      <c r="D20" s="27"/>
      <c r="E20" s="27"/>
      <c r="F20" s="94"/>
      <c r="G20" s="94"/>
      <c r="H20" s="94"/>
      <c r="I20" s="27"/>
      <c r="J20" s="27"/>
      <c r="K20" s="17"/>
      <c r="L20" s="95"/>
      <c r="M20" s="97"/>
      <c r="N20" s="66" t="s">
        <v>76</v>
      </c>
    </row>
    <row r="21" spans="1:14" s="80" customFormat="1" ht="69.75" customHeight="1" thickBot="1" x14ac:dyDescent="0.3">
      <c r="A21" s="27">
        <v>15</v>
      </c>
      <c r="B21" s="27"/>
      <c r="C21" s="27"/>
      <c r="D21" s="27"/>
      <c r="E21" s="27"/>
      <c r="F21" s="94"/>
      <c r="G21" s="94"/>
      <c r="H21" s="94"/>
      <c r="I21" s="27"/>
      <c r="J21" s="27"/>
      <c r="K21" s="17"/>
      <c r="L21" s="95"/>
      <c r="M21" s="97"/>
      <c r="N21" s="66" t="s">
        <v>76</v>
      </c>
    </row>
    <row r="22" spans="1:14" s="80" customFormat="1" ht="64.5" customHeight="1" thickBot="1" x14ac:dyDescent="0.3">
      <c r="A22" s="27">
        <v>16</v>
      </c>
      <c r="B22" s="27"/>
      <c r="C22" s="27"/>
      <c r="D22" s="27"/>
      <c r="E22" s="27"/>
      <c r="F22" s="94"/>
      <c r="G22" s="94"/>
      <c r="H22" s="94"/>
      <c r="I22" s="27"/>
      <c r="J22" s="27"/>
      <c r="K22" s="17"/>
      <c r="L22" s="95"/>
      <c r="M22" s="97"/>
      <c r="N22" s="66" t="s">
        <v>76</v>
      </c>
    </row>
    <row r="23" spans="1:14" s="80" customFormat="1" ht="71.25" customHeight="1" thickBot="1" x14ac:dyDescent="0.3">
      <c r="A23" s="27">
        <v>17</v>
      </c>
      <c r="B23" s="27"/>
      <c r="C23" s="27"/>
      <c r="D23" s="27"/>
      <c r="E23" s="27"/>
      <c r="F23" s="94"/>
      <c r="G23" s="94"/>
      <c r="H23" s="94"/>
      <c r="I23" s="27"/>
      <c r="J23" s="27"/>
      <c r="K23" s="17"/>
      <c r="L23" s="95"/>
      <c r="M23" s="97"/>
      <c r="N23" s="66" t="s">
        <v>76</v>
      </c>
    </row>
    <row r="24" spans="1:14" s="80" customFormat="1" ht="74.25" customHeight="1" thickBot="1" x14ac:dyDescent="0.3">
      <c r="A24" s="27">
        <v>18</v>
      </c>
      <c r="B24" s="27"/>
      <c r="C24" s="27"/>
      <c r="D24" s="27"/>
      <c r="E24" s="27"/>
      <c r="F24" s="94"/>
      <c r="G24" s="94"/>
      <c r="H24" s="94"/>
      <c r="I24" s="27"/>
      <c r="J24" s="27"/>
      <c r="K24" s="17"/>
      <c r="L24" s="95"/>
      <c r="M24" s="97"/>
      <c r="N24" s="66" t="s">
        <v>76</v>
      </c>
    </row>
    <row r="25" spans="1:14" s="80" customFormat="1" ht="78" customHeight="1" thickBot="1" x14ac:dyDescent="0.3">
      <c r="A25" s="27">
        <v>19</v>
      </c>
      <c r="B25" s="27"/>
      <c r="C25" s="27"/>
      <c r="D25" s="27"/>
      <c r="E25" s="27"/>
      <c r="F25" s="94"/>
      <c r="G25" s="94"/>
      <c r="H25" s="94"/>
      <c r="I25" s="27"/>
      <c r="J25" s="27"/>
      <c r="K25" s="17"/>
      <c r="L25" s="95"/>
      <c r="M25" s="97"/>
      <c r="N25" s="66" t="s">
        <v>76</v>
      </c>
    </row>
    <row r="26" spans="1:14" s="80" customFormat="1" ht="75" customHeight="1" thickBot="1" x14ac:dyDescent="0.3">
      <c r="A26" s="27">
        <v>20</v>
      </c>
      <c r="B26" s="27"/>
      <c r="C26" s="27"/>
      <c r="D26" s="27"/>
      <c r="E26" s="27"/>
      <c r="F26" s="94"/>
      <c r="G26" s="94"/>
      <c r="H26" s="94"/>
      <c r="I26" s="27"/>
      <c r="J26" s="27"/>
      <c r="K26" s="17"/>
      <c r="L26" s="95"/>
      <c r="M26" s="97"/>
      <c r="N26" s="66" t="s">
        <v>76</v>
      </c>
    </row>
    <row r="27" spans="1:14" s="80" customFormat="1" ht="75.75" customHeight="1" thickBot="1" x14ac:dyDescent="0.3">
      <c r="A27" s="27">
        <v>21</v>
      </c>
      <c r="B27" s="27"/>
      <c r="C27" s="27"/>
      <c r="D27" s="27"/>
      <c r="E27" s="27"/>
      <c r="F27" s="94"/>
      <c r="G27" s="94"/>
      <c r="H27" s="94"/>
      <c r="I27" s="27"/>
      <c r="J27" s="27"/>
      <c r="K27" s="17"/>
      <c r="L27" s="95"/>
      <c r="M27" s="97"/>
      <c r="N27" s="66" t="s">
        <v>76</v>
      </c>
    </row>
    <row r="28" spans="1:14" s="80" customFormat="1" ht="75" customHeight="1" thickBot="1" x14ac:dyDescent="0.3">
      <c r="A28" s="27">
        <v>22</v>
      </c>
      <c r="B28" s="27"/>
      <c r="C28" s="27"/>
      <c r="D28" s="27"/>
      <c r="E28" s="27"/>
      <c r="F28" s="94"/>
      <c r="G28" s="94"/>
      <c r="H28" s="94"/>
      <c r="I28" s="27"/>
      <c r="J28" s="27"/>
      <c r="K28" s="17"/>
      <c r="L28" s="95"/>
      <c r="M28" s="97"/>
      <c r="N28" s="66" t="s">
        <v>76</v>
      </c>
    </row>
    <row r="29" spans="1:14" s="80" customFormat="1" ht="71.25" customHeight="1" thickBot="1" x14ac:dyDescent="0.3">
      <c r="A29" s="27">
        <v>23</v>
      </c>
      <c r="B29" s="27"/>
      <c r="C29" s="27"/>
      <c r="D29" s="27"/>
      <c r="E29" s="27"/>
      <c r="F29" s="94"/>
      <c r="G29" s="94"/>
      <c r="H29" s="94"/>
      <c r="I29" s="27"/>
      <c r="J29" s="27"/>
      <c r="K29" s="17"/>
      <c r="L29" s="95"/>
      <c r="M29" s="97"/>
      <c r="N29" s="66" t="s">
        <v>76</v>
      </c>
    </row>
    <row r="30" spans="1:14" s="80" customFormat="1" ht="66.75" customHeight="1" thickBot="1" x14ac:dyDescent="0.3">
      <c r="A30" s="27">
        <v>24</v>
      </c>
      <c r="B30" s="27"/>
      <c r="C30" s="27"/>
      <c r="D30" s="27"/>
      <c r="E30" s="27"/>
      <c r="F30" s="94"/>
      <c r="G30" s="94"/>
      <c r="H30" s="94"/>
      <c r="I30" s="27"/>
      <c r="J30" s="27"/>
      <c r="K30" s="17"/>
      <c r="L30" s="95"/>
      <c r="M30" s="97"/>
      <c r="N30" s="66" t="s">
        <v>76</v>
      </c>
    </row>
    <row r="31" spans="1:14" s="80" customFormat="1" ht="75" customHeight="1" thickBot="1" x14ac:dyDescent="0.3">
      <c r="A31" s="27">
        <v>25</v>
      </c>
      <c r="B31" s="27"/>
      <c r="C31" s="27"/>
      <c r="D31" s="27"/>
      <c r="E31" s="27"/>
      <c r="F31" s="94"/>
      <c r="G31" s="94"/>
      <c r="H31" s="94"/>
      <c r="I31" s="27"/>
      <c r="J31" s="27"/>
      <c r="K31" s="17"/>
      <c r="L31" s="95"/>
      <c r="M31" s="97"/>
      <c r="N31" s="66" t="s">
        <v>76</v>
      </c>
    </row>
    <row r="32" spans="1:14" s="80" customFormat="1" ht="71.25" customHeight="1" thickBot="1" x14ac:dyDescent="0.3">
      <c r="A32" s="27">
        <v>26</v>
      </c>
      <c r="B32" s="27"/>
      <c r="C32" s="27"/>
      <c r="D32" s="27"/>
      <c r="E32" s="27"/>
      <c r="F32" s="94"/>
      <c r="G32" s="94"/>
      <c r="H32" s="94"/>
      <c r="I32" s="27"/>
      <c r="J32" s="27"/>
      <c r="K32" s="17"/>
      <c r="L32" s="95"/>
      <c r="M32" s="97"/>
      <c r="N32" s="66" t="s">
        <v>76</v>
      </c>
    </row>
    <row r="33" spans="1:14" s="80" customFormat="1" ht="74.25" customHeight="1" thickBot="1" x14ac:dyDescent="0.3">
      <c r="A33" s="27">
        <v>27</v>
      </c>
      <c r="B33" s="27"/>
      <c r="C33" s="27"/>
      <c r="D33" s="27"/>
      <c r="E33" s="27"/>
      <c r="F33" s="94"/>
      <c r="G33" s="94"/>
      <c r="H33" s="94"/>
      <c r="I33" s="27"/>
      <c r="J33" s="27"/>
      <c r="K33" s="17"/>
      <c r="L33" s="95"/>
      <c r="M33" s="97"/>
      <c r="N33" s="66" t="s">
        <v>76</v>
      </c>
    </row>
    <row r="34" spans="1:14" s="80" customFormat="1" ht="77.25" customHeight="1" thickBot="1" x14ac:dyDescent="0.3">
      <c r="A34" s="27">
        <v>28</v>
      </c>
      <c r="B34" s="27"/>
      <c r="C34" s="27"/>
      <c r="D34" s="27"/>
      <c r="E34" s="27"/>
      <c r="F34" s="94"/>
      <c r="G34" s="94"/>
      <c r="H34" s="94"/>
      <c r="I34" s="27"/>
      <c r="J34" s="27"/>
      <c r="K34" s="17"/>
      <c r="L34" s="95"/>
      <c r="M34" s="97"/>
      <c r="N34" s="66" t="s">
        <v>76</v>
      </c>
    </row>
    <row r="35" spans="1:14" s="80" customFormat="1" ht="71.25" customHeight="1" thickBot="1" x14ac:dyDescent="0.3">
      <c r="A35" s="27">
        <v>29</v>
      </c>
      <c r="B35" s="27"/>
      <c r="C35" s="27"/>
      <c r="D35" s="27"/>
      <c r="E35" s="27"/>
      <c r="F35" s="94"/>
      <c r="G35" s="94"/>
      <c r="H35" s="94"/>
      <c r="I35" s="27"/>
      <c r="J35" s="27"/>
      <c r="K35" s="17"/>
      <c r="L35" s="95"/>
      <c r="M35" s="97"/>
      <c r="N35" s="66" t="s">
        <v>76</v>
      </c>
    </row>
    <row r="36" spans="1:14" s="80" customFormat="1" ht="67.5" customHeight="1" thickBot="1" x14ac:dyDescent="0.3">
      <c r="A36" s="27">
        <v>30</v>
      </c>
      <c r="B36" s="27"/>
      <c r="C36" s="27"/>
      <c r="D36" s="27"/>
      <c r="E36" s="27"/>
      <c r="F36" s="94"/>
      <c r="G36" s="94"/>
      <c r="H36" s="94"/>
      <c r="I36" s="27"/>
      <c r="J36" s="27"/>
      <c r="K36" s="17"/>
      <c r="L36" s="95"/>
      <c r="M36" s="97"/>
      <c r="N36" s="66" t="s">
        <v>76</v>
      </c>
    </row>
    <row r="37" spans="1:14" s="80" customFormat="1" ht="77.25" customHeight="1" thickBot="1" x14ac:dyDescent="0.3">
      <c r="A37" s="27">
        <v>31</v>
      </c>
      <c r="B37" s="27"/>
      <c r="C37" s="27"/>
      <c r="D37" s="27"/>
      <c r="E37" s="27"/>
      <c r="F37" s="94"/>
      <c r="G37" s="94"/>
      <c r="H37" s="94"/>
      <c r="I37" s="27"/>
      <c r="J37" s="27"/>
      <c r="K37" s="17"/>
      <c r="L37" s="95"/>
      <c r="M37" s="97"/>
      <c r="N37" s="66" t="s">
        <v>76</v>
      </c>
    </row>
    <row r="38" spans="1:14" s="80" customFormat="1" ht="70.5" customHeight="1" thickBot="1" x14ac:dyDescent="0.3">
      <c r="A38" s="27">
        <v>32</v>
      </c>
      <c r="B38" s="27"/>
      <c r="C38" s="27"/>
      <c r="D38" s="27"/>
      <c r="E38" s="27"/>
      <c r="F38" s="94"/>
      <c r="G38" s="94"/>
      <c r="H38" s="94"/>
      <c r="I38" s="27"/>
      <c r="J38" s="27"/>
      <c r="K38" s="17"/>
      <c r="L38" s="95"/>
      <c r="M38" s="97"/>
      <c r="N38" s="66" t="s">
        <v>76</v>
      </c>
    </row>
    <row r="39" spans="1:14" s="80" customFormat="1" ht="68.25" customHeight="1" thickBot="1" x14ac:dyDescent="0.3">
      <c r="A39" s="27">
        <v>33</v>
      </c>
      <c r="B39" s="27"/>
      <c r="C39" s="27"/>
      <c r="D39" s="27"/>
      <c r="E39" s="27"/>
      <c r="F39" s="94"/>
      <c r="G39" s="94"/>
      <c r="H39" s="94"/>
      <c r="I39" s="27"/>
      <c r="J39" s="27"/>
      <c r="K39" s="17"/>
      <c r="L39" s="95"/>
      <c r="M39" s="97"/>
      <c r="N39" s="66" t="s">
        <v>76</v>
      </c>
    </row>
    <row r="40" spans="1:14" s="80" customFormat="1" ht="65.25" customHeight="1" thickBot="1" x14ac:dyDescent="0.3">
      <c r="A40" s="27">
        <v>34</v>
      </c>
      <c r="B40" s="27"/>
      <c r="C40" s="27"/>
      <c r="D40" s="27"/>
      <c r="E40" s="27"/>
      <c r="F40" s="94"/>
      <c r="G40" s="94"/>
      <c r="H40" s="94"/>
      <c r="I40" s="27"/>
      <c r="J40" s="27"/>
      <c r="K40" s="17"/>
      <c r="L40" s="95"/>
      <c r="M40" s="97"/>
      <c r="N40" s="66" t="s">
        <v>76</v>
      </c>
    </row>
    <row r="41" spans="1:14" s="80" customFormat="1" ht="75" customHeight="1" thickBot="1" x14ac:dyDescent="0.3">
      <c r="A41" s="27">
        <v>35</v>
      </c>
      <c r="B41" s="27"/>
      <c r="C41" s="27"/>
      <c r="D41" s="27"/>
      <c r="E41" s="27"/>
      <c r="F41" s="94"/>
      <c r="G41" s="94"/>
      <c r="H41" s="94"/>
      <c r="I41" s="27"/>
      <c r="J41" s="27"/>
      <c r="K41" s="17"/>
      <c r="L41" s="95"/>
      <c r="M41" s="97"/>
      <c r="N41" s="66" t="s">
        <v>76</v>
      </c>
    </row>
    <row r="42" spans="1:14" ht="24" customHeight="1" thickBot="1" x14ac:dyDescent="0.3">
      <c r="A42" s="273" t="s">
        <v>28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5"/>
      <c r="M42" s="98">
        <f>SUM(M7:M41)</f>
        <v>0</v>
      </c>
    </row>
    <row r="43" spans="1:14" hidden="1" x14ac:dyDescent="0.25"/>
    <row r="44" spans="1:14" s="1" customFormat="1" ht="70.5" hidden="1" customHeight="1" x14ac:dyDescent="0.25">
      <c r="B44" s="264" t="s">
        <v>71</v>
      </c>
      <c r="C44" s="264"/>
      <c r="D44" s="264" t="s">
        <v>64</v>
      </c>
      <c r="E44" s="264"/>
      <c r="F44" s="265" t="s">
        <v>32</v>
      </c>
      <c r="G44" s="265"/>
      <c r="H44" s="265"/>
      <c r="I44" s="59" t="s">
        <v>74</v>
      </c>
    </row>
    <row r="45" spans="1:14" ht="48" hidden="1" customHeight="1" x14ac:dyDescent="0.25">
      <c r="B45" s="264" t="s">
        <v>72</v>
      </c>
      <c r="C45" s="264"/>
      <c r="D45" s="264" t="s">
        <v>21</v>
      </c>
      <c r="E45" s="264"/>
      <c r="F45" s="265" t="s">
        <v>32</v>
      </c>
      <c r="G45" s="265"/>
      <c r="H45" s="265"/>
      <c r="I45" s="59" t="s">
        <v>74</v>
      </c>
      <c r="J45" s="60"/>
      <c r="K45" s="46"/>
    </row>
    <row r="46" spans="1:14" ht="43.5" hidden="1" customHeight="1" x14ac:dyDescent="0.25">
      <c r="B46" s="264" t="s">
        <v>23</v>
      </c>
      <c r="C46" s="264"/>
      <c r="D46" s="264" t="s">
        <v>61</v>
      </c>
      <c r="E46" s="264"/>
      <c r="F46" s="265" t="s">
        <v>32</v>
      </c>
      <c r="G46" s="265"/>
      <c r="H46" s="265"/>
      <c r="I46" s="59" t="s">
        <v>74</v>
      </c>
      <c r="J46" s="60"/>
      <c r="K46" s="46"/>
    </row>
    <row r="47" spans="1:14" ht="66.75" hidden="1" customHeight="1" x14ac:dyDescent="0.25">
      <c r="B47" s="264" t="s">
        <v>62</v>
      </c>
      <c r="C47" s="264"/>
      <c r="D47" s="264" t="s">
        <v>16</v>
      </c>
      <c r="E47" s="264"/>
      <c r="F47" s="265" t="s">
        <v>32</v>
      </c>
      <c r="G47" s="265"/>
      <c r="H47" s="265"/>
      <c r="I47" s="59" t="s">
        <v>74</v>
      </c>
      <c r="J47" s="60"/>
      <c r="K47" s="46"/>
    </row>
    <row r="48" spans="1:14" hidden="1" x14ac:dyDescent="0.25"/>
    <row r="49" spans="2:12" hidden="1" x14ac:dyDescent="0.25"/>
    <row r="50" spans="2:12" ht="15.75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</row>
    <row r="51" spans="2:12" x14ac:dyDescent="0.25"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</row>
  </sheetData>
  <mergeCells count="17">
    <mergeCell ref="A2:N2"/>
    <mergeCell ref="A3:M3"/>
    <mergeCell ref="B45:C45"/>
    <mergeCell ref="B47:C47"/>
    <mergeCell ref="A42:L42"/>
    <mergeCell ref="D45:E45"/>
    <mergeCell ref="F45:H45"/>
    <mergeCell ref="B46:C46"/>
    <mergeCell ref="D46:E46"/>
    <mergeCell ref="F46:H46"/>
    <mergeCell ref="D47:E47"/>
    <mergeCell ref="F47:H47"/>
    <mergeCell ref="B44:C44"/>
    <mergeCell ref="D44:E44"/>
    <mergeCell ref="F44:H44"/>
    <mergeCell ref="B50:L51"/>
    <mergeCell ref="A4:M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7"/>
  <sheetViews>
    <sheetView zoomScale="80" zoomScaleNormal="80" workbookViewId="0">
      <selection activeCell="P11" sqref="P11"/>
    </sheetView>
  </sheetViews>
  <sheetFormatPr defaultRowHeight="15" x14ac:dyDescent="0.25"/>
  <cols>
    <col min="1" max="1" width="3.42578125" bestFit="1" customWidth="1"/>
    <col min="2" max="2" width="25.7109375" customWidth="1"/>
    <col min="3" max="3" width="16.28515625" bestFit="1" customWidth="1"/>
    <col min="4" max="4" width="13.85546875" bestFit="1" customWidth="1"/>
    <col min="5" max="5" width="8.140625" customWidth="1"/>
    <col min="6" max="6" width="11" customWidth="1"/>
    <col min="7" max="7" width="17.28515625" style="1" customWidth="1"/>
    <col min="8" max="8" width="52.140625" bestFit="1" customWidth="1"/>
    <col min="9" max="9" width="17.140625" customWidth="1"/>
    <col min="10" max="10" width="9.85546875" hidden="1" customWidth="1"/>
    <col min="11" max="11" width="9.140625" customWidth="1"/>
  </cols>
  <sheetData>
    <row r="1" spans="1:14" s="1" customFormat="1" ht="16.5" thickBot="1" x14ac:dyDescent="0.3">
      <c r="A1" s="50" t="s">
        <v>50</v>
      </c>
      <c r="B1" s="80"/>
      <c r="C1" s="80"/>
      <c r="D1" s="80"/>
      <c r="E1" s="80"/>
      <c r="F1" s="80"/>
      <c r="G1" s="80"/>
      <c r="H1" s="80"/>
      <c r="I1" s="80"/>
    </row>
    <row r="2" spans="1:14" ht="21" customHeight="1" thickBot="1" x14ac:dyDescent="0.35">
      <c r="A2" s="282" t="s">
        <v>107</v>
      </c>
      <c r="B2" s="283"/>
      <c r="C2" s="283"/>
      <c r="D2" s="283"/>
      <c r="E2" s="283"/>
      <c r="F2" s="283"/>
      <c r="G2" s="283"/>
      <c r="H2" s="283"/>
      <c r="I2" s="284"/>
      <c r="J2" s="100"/>
    </row>
    <row r="3" spans="1:14" ht="21.75" customHeight="1" thickBot="1" x14ac:dyDescent="0.3">
      <c r="A3" s="285" t="s">
        <v>6</v>
      </c>
      <c r="B3" s="286"/>
      <c r="C3" s="286"/>
      <c r="D3" s="286"/>
      <c r="E3" s="286"/>
      <c r="F3" s="286"/>
      <c r="G3" s="286"/>
      <c r="H3" s="286"/>
      <c r="I3" s="287"/>
      <c r="J3" s="101"/>
    </row>
    <row r="4" spans="1:14" ht="78" customHeight="1" thickBot="1" x14ac:dyDescent="0.3">
      <c r="A4" s="294" t="s">
        <v>67</v>
      </c>
      <c r="B4" s="295"/>
      <c r="C4" s="295"/>
      <c r="D4" s="295"/>
      <c r="E4" s="295"/>
      <c r="F4" s="295"/>
      <c r="G4" s="295"/>
      <c r="H4" s="295"/>
      <c r="I4" s="296"/>
      <c r="J4" s="102"/>
    </row>
    <row r="5" spans="1:14" s="1" customFormat="1" ht="54.75" customHeight="1" thickBot="1" x14ac:dyDescent="0.3">
      <c r="A5" s="81" t="s">
        <v>0</v>
      </c>
      <c r="B5" s="81" t="s">
        <v>1</v>
      </c>
      <c r="C5" s="81" t="s">
        <v>5</v>
      </c>
      <c r="D5" s="81" t="s">
        <v>3</v>
      </c>
      <c r="E5" s="81" t="s">
        <v>105</v>
      </c>
      <c r="F5" s="81" t="s">
        <v>46</v>
      </c>
      <c r="G5" s="83" t="s">
        <v>27</v>
      </c>
      <c r="H5" s="84" t="s">
        <v>2</v>
      </c>
      <c r="I5" s="81" t="s">
        <v>178</v>
      </c>
      <c r="J5" s="77" t="s">
        <v>36</v>
      </c>
      <c r="K5" s="82"/>
    </row>
    <row r="6" spans="1:14" s="1" customFormat="1" ht="30" customHeight="1" thickBot="1" x14ac:dyDescent="0.3">
      <c r="A6" s="276" t="s">
        <v>73</v>
      </c>
      <c r="B6" s="277"/>
      <c r="C6" s="277"/>
      <c r="D6" s="277"/>
      <c r="E6" s="277"/>
      <c r="F6" s="277"/>
      <c r="G6" s="277"/>
      <c r="H6" s="277"/>
      <c r="I6" s="278"/>
      <c r="J6" s="28"/>
      <c r="K6" s="82"/>
    </row>
    <row r="7" spans="1:14" s="78" customFormat="1" ht="12.75" customHeight="1" thickBot="1" x14ac:dyDescent="0.3">
      <c r="A7" s="57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126">
        <v>9</v>
      </c>
      <c r="J7" s="89">
        <v>10</v>
      </c>
      <c r="K7" s="79"/>
    </row>
    <row r="8" spans="1:14" s="78" customFormat="1" ht="77.25" customHeight="1" x14ac:dyDescent="0.25">
      <c r="A8" s="57">
        <v>1</v>
      </c>
      <c r="B8" s="128" t="s">
        <v>180</v>
      </c>
      <c r="C8" s="220">
        <v>262</v>
      </c>
      <c r="D8" s="221" t="s">
        <v>182</v>
      </c>
      <c r="E8" s="220">
        <v>192.1</v>
      </c>
      <c r="F8" s="220">
        <v>4</v>
      </c>
      <c r="G8" s="220" t="s">
        <v>183</v>
      </c>
      <c r="H8" s="222" t="s">
        <v>186</v>
      </c>
      <c r="I8" s="223">
        <v>11500</v>
      </c>
      <c r="J8" s="90"/>
      <c r="K8" s="79"/>
      <c r="N8" s="111"/>
    </row>
    <row r="9" spans="1:14" s="80" customFormat="1" ht="77.25" customHeight="1" thickBot="1" x14ac:dyDescent="0.3">
      <c r="A9" s="224">
        <v>2</v>
      </c>
      <c r="B9" s="225" t="s">
        <v>181</v>
      </c>
      <c r="C9" s="225">
        <v>263</v>
      </c>
      <c r="D9" s="226" t="s">
        <v>182</v>
      </c>
      <c r="E9" s="225">
        <v>192.1</v>
      </c>
      <c r="F9" s="225">
        <v>4</v>
      </c>
      <c r="G9" s="225" t="s">
        <v>183</v>
      </c>
      <c r="H9" s="227" t="s">
        <v>184</v>
      </c>
      <c r="I9" s="228">
        <v>11500</v>
      </c>
      <c r="J9" s="90"/>
      <c r="K9" s="82"/>
      <c r="N9" s="111"/>
    </row>
    <row r="10" spans="1:14" s="80" customFormat="1" ht="39.75" customHeight="1" thickBot="1" x14ac:dyDescent="0.3">
      <c r="A10" s="279" t="s">
        <v>28</v>
      </c>
      <c r="B10" s="280"/>
      <c r="C10" s="280"/>
      <c r="D10" s="280"/>
      <c r="E10" s="280"/>
      <c r="F10" s="280"/>
      <c r="G10" s="280"/>
      <c r="H10" s="281"/>
      <c r="I10" s="231">
        <f>SUM(I8:I9)</f>
        <v>23000</v>
      </c>
      <c r="J10" s="90"/>
      <c r="K10" s="82"/>
      <c r="N10" s="111"/>
    </row>
    <row r="11" spans="1:14" s="80" customFormat="1" ht="69.75" customHeight="1" thickBot="1" x14ac:dyDescent="0.3">
      <c r="A11" s="288" t="s">
        <v>179</v>
      </c>
      <c r="B11" s="289"/>
      <c r="C11" s="289"/>
      <c r="D11" s="289"/>
      <c r="E11" s="289"/>
      <c r="F11" s="289"/>
      <c r="G11" s="289"/>
      <c r="H11" s="289"/>
      <c r="I11" s="290"/>
      <c r="J11" s="90"/>
      <c r="K11" s="82"/>
      <c r="N11" s="111"/>
    </row>
    <row r="12" spans="1:14" s="80" customFormat="1" ht="66" customHeight="1" thickBot="1" x14ac:dyDescent="0.3">
      <c r="A12" s="291" t="s">
        <v>185</v>
      </c>
      <c r="B12" s="292"/>
      <c r="C12" s="292"/>
      <c r="D12" s="292"/>
      <c r="E12" s="292"/>
      <c r="F12" s="292"/>
      <c r="G12" s="292"/>
      <c r="H12" s="292"/>
      <c r="I12" s="293"/>
      <c r="K12" s="82"/>
    </row>
    <row r="13" spans="1:14" s="80" customFormat="1" ht="21" customHeight="1" x14ac:dyDescent="0.25">
      <c r="A13" s="88"/>
      <c r="B13" s="88"/>
      <c r="C13" s="88"/>
      <c r="D13" s="88"/>
      <c r="E13" s="88"/>
      <c r="F13" s="88"/>
      <c r="G13" s="88"/>
      <c r="H13" s="88"/>
      <c r="I13" s="88"/>
      <c r="K13" s="82"/>
    </row>
    <row r="14" spans="1:14" ht="54" hidden="1" customHeight="1" x14ac:dyDescent="0.25">
      <c r="B14" s="264" t="s">
        <v>71</v>
      </c>
      <c r="C14" s="264"/>
      <c r="D14" s="264" t="s">
        <v>64</v>
      </c>
      <c r="E14" s="264"/>
      <c r="F14" s="265" t="s">
        <v>32</v>
      </c>
      <c r="G14" s="265"/>
      <c r="H14" s="59" t="s">
        <v>74</v>
      </c>
      <c r="I14" s="59"/>
      <c r="J14" s="46"/>
      <c r="K14" s="45"/>
    </row>
    <row r="15" spans="1:14" ht="50.25" hidden="1" customHeight="1" x14ac:dyDescent="0.25">
      <c r="B15" s="264" t="s">
        <v>72</v>
      </c>
      <c r="C15" s="264"/>
      <c r="D15" s="264" t="s">
        <v>21</v>
      </c>
      <c r="E15" s="264"/>
      <c r="F15" s="265" t="s">
        <v>32</v>
      </c>
      <c r="G15" s="265"/>
      <c r="H15" s="59" t="s">
        <v>74</v>
      </c>
      <c r="I15" s="59"/>
      <c r="J15" s="60"/>
      <c r="K15" s="46"/>
    </row>
    <row r="16" spans="1:14" ht="53.25" hidden="1" customHeight="1" x14ac:dyDescent="0.25">
      <c r="B16" s="264" t="s">
        <v>23</v>
      </c>
      <c r="C16" s="264"/>
      <c r="D16" s="264" t="s">
        <v>61</v>
      </c>
      <c r="E16" s="264"/>
      <c r="F16" s="265" t="s">
        <v>32</v>
      </c>
      <c r="G16" s="265"/>
      <c r="H16" s="59" t="s">
        <v>74</v>
      </c>
      <c r="I16" s="59"/>
      <c r="J16" s="60"/>
      <c r="K16" s="46"/>
    </row>
    <row r="17" spans="2:11" ht="54.75" hidden="1" customHeight="1" x14ac:dyDescent="0.25">
      <c r="B17" s="264" t="s">
        <v>62</v>
      </c>
      <c r="C17" s="264"/>
      <c r="D17" s="264" t="s">
        <v>16</v>
      </c>
      <c r="E17" s="264"/>
      <c r="F17" s="265" t="s">
        <v>32</v>
      </c>
      <c r="G17" s="265"/>
      <c r="H17" s="59" t="s">
        <v>74</v>
      </c>
      <c r="I17" s="59"/>
      <c r="J17" s="60"/>
      <c r="K17" s="46"/>
    </row>
  </sheetData>
  <mergeCells count="19">
    <mergeCell ref="B15:C15"/>
    <mergeCell ref="D15:E15"/>
    <mergeCell ref="F14:G14"/>
    <mergeCell ref="F15:G15"/>
    <mergeCell ref="A4:I4"/>
    <mergeCell ref="B14:C14"/>
    <mergeCell ref="B17:C17"/>
    <mergeCell ref="D17:E17"/>
    <mergeCell ref="F16:G16"/>
    <mergeCell ref="F17:G17"/>
    <mergeCell ref="B16:C16"/>
    <mergeCell ref="D16:E16"/>
    <mergeCell ref="D14:E14"/>
    <mergeCell ref="A6:I6"/>
    <mergeCell ref="A10:H10"/>
    <mergeCell ref="A2:I2"/>
    <mergeCell ref="A3:I3"/>
    <mergeCell ref="A11:I11"/>
    <mergeCell ref="A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U16"/>
  <sheetViews>
    <sheetView zoomScale="90" zoomScaleNormal="90" workbookViewId="0">
      <selection activeCell="A8" sqref="A8:XFD8"/>
    </sheetView>
  </sheetViews>
  <sheetFormatPr defaultRowHeight="15" x14ac:dyDescent="0.25"/>
  <cols>
    <col min="1" max="1" width="6.85546875" customWidth="1"/>
    <col min="2" max="2" width="30.28515625" customWidth="1"/>
    <col min="3" max="3" width="6.85546875" customWidth="1"/>
    <col min="4" max="4" width="9" customWidth="1"/>
    <col min="5" max="5" width="7.140625" customWidth="1"/>
    <col min="6" max="6" width="9.28515625" style="1" customWidth="1"/>
    <col min="7" max="7" width="7.5703125" style="25" customWidth="1"/>
    <col min="8" max="8" width="10" style="1" customWidth="1"/>
    <col min="9" max="9" width="9.140625" customWidth="1"/>
    <col min="10" max="10" width="10.7109375" customWidth="1"/>
    <col min="11" max="11" width="6.42578125" customWidth="1"/>
    <col min="12" max="12" width="7.85546875" customWidth="1"/>
    <col min="13" max="13" width="6.42578125" customWidth="1"/>
    <col min="14" max="14" width="36.5703125" customWidth="1"/>
    <col min="15" max="15" width="12" customWidth="1"/>
    <col min="16" max="16" width="10.85546875" style="55" hidden="1" customWidth="1"/>
  </cols>
  <sheetData>
    <row r="1" spans="1:21" s="1" customFormat="1" ht="16.5" thickBot="1" x14ac:dyDescent="0.3">
      <c r="A1" s="50" t="s">
        <v>51</v>
      </c>
      <c r="G1" s="25"/>
      <c r="P1" s="55"/>
    </row>
    <row r="2" spans="1:21" ht="20.25" customHeight="1" thickBot="1" x14ac:dyDescent="0.35">
      <c r="A2" s="282" t="s">
        <v>99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4"/>
    </row>
    <row r="3" spans="1:21" ht="24" customHeight="1" thickBot="1" x14ac:dyDescent="0.3">
      <c r="A3" s="285" t="s">
        <v>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/>
    </row>
    <row r="4" spans="1:21" ht="51.75" customHeight="1" thickBot="1" x14ac:dyDescent="0.3">
      <c r="A4" s="294" t="s">
        <v>69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</row>
    <row r="5" spans="1:21" s="1" customFormat="1" ht="21" customHeight="1" thickBot="1" x14ac:dyDescent="0.3">
      <c r="A5" s="299" t="s">
        <v>48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/>
      <c r="P5" s="55"/>
    </row>
    <row r="6" spans="1:21" ht="71.25" customHeight="1" thickBot="1" x14ac:dyDescent="0.3">
      <c r="A6" s="52" t="s">
        <v>59</v>
      </c>
      <c r="B6" s="52" t="s">
        <v>1</v>
      </c>
      <c r="C6" s="52" t="s">
        <v>53</v>
      </c>
      <c r="D6" s="52" t="s">
        <v>54</v>
      </c>
      <c r="E6" s="52" t="s">
        <v>3</v>
      </c>
      <c r="F6" s="52" t="s">
        <v>45</v>
      </c>
      <c r="G6" s="54" t="s">
        <v>60</v>
      </c>
      <c r="H6" s="52" t="s">
        <v>55</v>
      </c>
      <c r="I6" s="52" t="s">
        <v>56</v>
      </c>
      <c r="J6" s="52" t="s">
        <v>86</v>
      </c>
      <c r="K6" s="52" t="s">
        <v>57</v>
      </c>
      <c r="L6" s="52" t="s">
        <v>58</v>
      </c>
      <c r="M6" s="52" t="s">
        <v>42</v>
      </c>
      <c r="N6" s="52" t="s">
        <v>63</v>
      </c>
      <c r="O6" s="52" t="s">
        <v>33</v>
      </c>
      <c r="P6" s="53" t="s">
        <v>36</v>
      </c>
    </row>
    <row r="7" spans="1:21" s="1" customFormat="1" ht="11.25" customHeight="1" thickBot="1" x14ac:dyDescent="0.3">
      <c r="A7" s="6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3">
        <v>15</v>
      </c>
      <c r="P7" s="149">
        <v>16</v>
      </c>
    </row>
    <row r="8" spans="1:21" s="80" customFormat="1" ht="85.5" customHeight="1" thickBot="1" x14ac:dyDescent="0.3">
      <c r="A8" s="146"/>
      <c r="B8" s="91"/>
      <c r="C8" s="147"/>
      <c r="D8" s="147"/>
      <c r="E8" s="147"/>
      <c r="F8" s="147"/>
      <c r="G8" s="92"/>
      <c r="H8" s="148"/>
      <c r="I8" s="148"/>
      <c r="J8" s="148"/>
      <c r="K8" s="148"/>
      <c r="L8" s="148"/>
      <c r="M8" s="148"/>
      <c r="N8" s="161"/>
      <c r="O8" s="105"/>
      <c r="P8" s="150"/>
    </row>
    <row r="9" spans="1:21" s="80" customFormat="1" ht="85.5" hidden="1" customHeight="1" thickBot="1" x14ac:dyDescent="0.3">
      <c r="A9" s="146">
        <v>4</v>
      </c>
      <c r="B9" s="91"/>
      <c r="C9" s="147"/>
      <c r="D9" s="147"/>
      <c r="E9" s="147"/>
      <c r="F9" s="147"/>
      <c r="G9" s="92"/>
      <c r="H9" s="148"/>
      <c r="I9" s="148"/>
      <c r="J9" s="148"/>
      <c r="K9" s="148"/>
      <c r="L9" s="148"/>
      <c r="M9" s="148"/>
      <c r="N9" s="151"/>
      <c r="O9" s="105"/>
      <c r="P9" s="150" t="s">
        <v>110</v>
      </c>
    </row>
    <row r="10" spans="1:21" ht="21" thickBot="1" x14ac:dyDescent="0.35">
      <c r="A10" s="302" t="s">
        <v>25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4"/>
      <c r="O10" s="70">
        <f>SUM(O8:O9)</f>
        <v>0</v>
      </c>
    </row>
    <row r="11" spans="1:21" s="1" customFormat="1" x14ac:dyDescent="0.25">
      <c r="A11" s="297" t="s">
        <v>121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55"/>
    </row>
    <row r="12" spans="1:21" s="1" customFormat="1" ht="59.25" hidden="1" customHeight="1" x14ac:dyDescent="0.25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55"/>
    </row>
    <row r="13" spans="1:21" ht="52.5" hidden="1" customHeight="1" x14ac:dyDescent="0.25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/>
      <c r="Q13" s="55"/>
    </row>
    <row r="14" spans="1:21" ht="53.25" hidden="1" customHeight="1" x14ac:dyDescent="0.25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/>
      <c r="Q14" s="55"/>
      <c r="U14" s="71"/>
    </row>
    <row r="15" spans="1:21" ht="63.75" hidden="1" customHeight="1" x14ac:dyDescent="0.25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/>
      <c r="Q15" s="55"/>
    </row>
    <row r="16" spans="1:21" ht="73.5" customHeight="1" x14ac:dyDescent="0.25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</row>
  </sheetData>
  <mergeCells count="6">
    <mergeCell ref="A11:O16"/>
    <mergeCell ref="A2:O2"/>
    <mergeCell ref="A3:O3"/>
    <mergeCell ref="A4:O4"/>
    <mergeCell ref="A5:O5"/>
    <mergeCell ref="A10:N10"/>
  </mergeCells>
  <printOptions horizontalCentered="1"/>
  <pageMargins left="0.25" right="0.25" top="0.75" bottom="0.75" header="0.3" footer="0.3"/>
  <pageSetup paperSize="9" scale="7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12"/>
  <sheetViews>
    <sheetView zoomScaleNormal="100" workbookViewId="0">
      <selection activeCell="A9" sqref="A9:XFD9"/>
    </sheetView>
  </sheetViews>
  <sheetFormatPr defaultColWidth="9.140625" defaultRowHeight="15" x14ac:dyDescent="0.25"/>
  <cols>
    <col min="1" max="1" width="3.42578125" style="1" bestFit="1" customWidth="1"/>
    <col min="2" max="2" width="42" style="1" customWidth="1"/>
    <col min="3" max="3" width="12.140625" style="1" customWidth="1"/>
    <col min="4" max="4" width="11.7109375" style="1" customWidth="1"/>
    <col min="5" max="5" width="19.140625" style="1" customWidth="1"/>
    <col min="6" max="6" width="10.28515625" style="1" customWidth="1"/>
    <col min="7" max="7" width="9.85546875" style="1" customWidth="1"/>
    <col min="8" max="8" width="9.140625" style="1" customWidth="1"/>
    <col min="9" max="16384" width="9.140625" style="1"/>
  </cols>
  <sheetData>
    <row r="1" spans="1:7" ht="15.75" x14ac:dyDescent="0.25">
      <c r="A1" s="68" t="s">
        <v>52</v>
      </c>
      <c r="B1" s="9"/>
      <c r="C1" s="9"/>
      <c r="D1" s="9"/>
      <c r="E1" s="9"/>
      <c r="F1" s="9"/>
      <c r="G1" s="9"/>
    </row>
    <row r="2" spans="1:7" ht="20.25" customHeight="1" x14ac:dyDescent="0.3">
      <c r="A2" s="306" t="s">
        <v>116</v>
      </c>
      <c r="B2" s="307"/>
      <c r="C2" s="307"/>
      <c r="D2" s="307"/>
      <c r="E2" s="307"/>
      <c r="F2" s="307"/>
      <c r="G2" s="308"/>
    </row>
    <row r="3" spans="1:7" ht="21.75" customHeight="1" x14ac:dyDescent="0.25">
      <c r="A3" s="309" t="s">
        <v>6</v>
      </c>
      <c r="B3" s="310"/>
      <c r="C3" s="310"/>
      <c r="D3" s="310"/>
      <c r="E3" s="310"/>
      <c r="F3" s="310"/>
      <c r="G3" s="311"/>
    </row>
    <row r="4" spans="1:7" ht="81" customHeight="1" x14ac:dyDescent="0.25">
      <c r="A4" s="312" t="s">
        <v>70</v>
      </c>
      <c r="B4" s="313"/>
      <c r="C4" s="313"/>
      <c r="D4" s="313"/>
      <c r="E4" s="313"/>
      <c r="F4" s="313"/>
      <c r="G4" s="314"/>
    </row>
    <row r="6" spans="1:7" ht="20.25" x14ac:dyDescent="0.25">
      <c r="A6" s="305" t="s">
        <v>113</v>
      </c>
      <c r="B6" s="305"/>
      <c r="C6" s="305"/>
      <c r="D6" s="305"/>
      <c r="E6" s="305"/>
      <c r="F6" s="305"/>
      <c r="G6" s="305"/>
    </row>
    <row r="7" spans="1:7" ht="72" thickBot="1" x14ac:dyDescent="0.3">
      <c r="A7" s="76" t="s">
        <v>0</v>
      </c>
      <c r="B7" s="76" t="s">
        <v>8</v>
      </c>
      <c r="C7" s="76" t="s">
        <v>100</v>
      </c>
      <c r="D7" s="76" t="s">
        <v>114</v>
      </c>
      <c r="E7" s="76" t="s">
        <v>10</v>
      </c>
      <c r="F7" s="76" t="s">
        <v>26</v>
      </c>
      <c r="G7" s="76" t="s">
        <v>115</v>
      </c>
    </row>
    <row r="8" spans="1:7" ht="15.75" thickBot="1" x14ac:dyDescent="0.3">
      <c r="A8" s="57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126">
        <v>7</v>
      </c>
    </row>
    <row r="9" spans="1:7" ht="46.5" customHeight="1" thickBot="1" x14ac:dyDescent="0.3">
      <c r="A9" s="130"/>
      <c r="B9" s="131"/>
      <c r="C9" s="132"/>
      <c r="D9" s="133"/>
      <c r="E9" s="132"/>
      <c r="F9" s="134"/>
      <c r="G9" s="135"/>
    </row>
    <row r="12" spans="1:7" x14ac:dyDescent="0.25">
      <c r="G12" s="129"/>
    </row>
  </sheetData>
  <mergeCells count="4">
    <mergeCell ref="A6:G6"/>
    <mergeCell ref="A2:G2"/>
    <mergeCell ref="A3:G3"/>
    <mergeCell ref="A4:G4"/>
  </mergeCells>
  <printOptions horizontalCentered="1"/>
  <pageMargins left="0.23622047244094491" right="0.23622047244094491" top="1.1417322834645669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8" zoomScale="80" zoomScaleNormal="80" workbookViewId="0">
      <selection activeCell="A9" sqref="A9:XFD18"/>
    </sheetView>
  </sheetViews>
  <sheetFormatPr defaultRowHeight="15" x14ac:dyDescent="0.25"/>
  <cols>
    <col min="2" max="2" width="36.85546875" customWidth="1"/>
    <col min="7" max="7" width="0" hidden="1" customWidth="1"/>
  </cols>
  <sheetData>
    <row r="1" spans="1:7" s="80" customFormat="1" x14ac:dyDescent="0.25"/>
    <row r="2" spans="1:7" s="80" customFormat="1" ht="15.75" x14ac:dyDescent="0.25">
      <c r="A2" s="68" t="s">
        <v>98</v>
      </c>
      <c r="B2" s="9"/>
      <c r="C2" s="9"/>
      <c r="D2" s="9"/>
      <c r="E2" s="9"/>
      <c r="F2" s="9"/>
      <c r="G2" s="9"/>
    </row>
    <row r="3" spans="1:7" s="80" customFormat="1" ht="20.25" x14ac:dyDescent="0.3">
      <c r="A3" s="271" t="s">
        <v>96</v>
      </c>
      <c r="B3" s="271"/>
      <c r="C3" s="271"/>
      <c r="D3" s="271"/>
      <c r="E3" s="271"/>
      <c r="F3" s="271"/>
      <c r="G3" s="271"/>
    </row>
    <row r="4" spans="1:7" ht="20.25" x14ac:dyDescent="0.25">
      <c r="A4" s="272" t="s">
        <v>6</v>
      </c>
      <c r="B4" s="272"/>
      <c r="C4" s="272"/>
      <c r="D4" s="272"/>
      <c r="E4" s="272"/>
      <c r="F4" s="272"/>
      <c r="G4" s="272"/>
    </row>
    <row r="5" spans="1:7" ht="56.1" customHeight="1" x14ac:dyDescent="0.25">
      <c r="A5" s="315" t="s">
        <v>70</v>
      </c>
      <c r="B5" s="315"/>
      <c r="C5" s="315"/>
      <c r="D5" s="315"/>
      <c r="E5" s="315"/>
      <c r="F5" s="315"/>
      <c r="G5" s="69"/>
    </row>
    <row r="6" spans="1:7" ht="20.25" x14ac:dyDescent="0.25">
      <c r="A6" s="305" t="s">
        <v>97</v>
      </c>
      <c r="B6" s="305"/>
      <c r="C6" s="305"/>
      <c r="D6" s="305"/>
      <c r="E6" s="305"/>
      <c r="F6" s="305"/>
      <c r="G6" s="305"/>
    </row>
    <row r="7" spans="1:7" ht="100.5" thickBot="1" x14ac:dyDescent="0.3">
      <c r="A7" s="76" t="s">
        <v>0</v>
      </c>
      <c r="B7" s="76" t="s">
        <v>8</v>
      </c>
      <c r="C7" s="76" t="s">
        <v>82</v>
      </c>
      <c r="D7" s="76" t="s">
        <v>10</v>
      </c>
      <c r="E7" s="76" t="s">
        <v>26</v>
      </c>
      <c r="F7" s="76" t="s">
        <v>19</v>
      </c>
      <c r="G7" s="119" t="s">
        <v>36</v>
      </c>
    </row>
    <row r="8" spans="1:7" x14ac:dyDescent="0.25">
      <c r="A8" s="57">
        <v>1</v>
      </c>
      <c r="B8" s="58">
        <v>2</v>
      </c>
      <c r="C8" s="58">
        <v>3</v>
      </c>
      <c r="D8" s="58">
        <v>6</v>
      </c>
      <c r="E8" s="58">
        <v>8</v>
      </c>
      <c r="F8" s="58">
        <v>9</v>
      </c>
      <c r="G8" s="57">
        <v>10</v>
      </c>
    </row>
    <row r="9" spans="1:7" ht="15.75" x14ac:dyDescent="0.25">
      <c r="A9" s="120"/>
      <c r="B9" s="121"/>
      <c r="C9" s="120"/>
      <c r="D9" s="51"/>
      <c r="E9" s="122"/>
      <c r="F9" s="123"/>
      <c r="G9" s="124"/>
    </row>
    <row r="10" spans="1:7" s="80" customFormat="1" ht="15.75" x14ac:dyDescent="0.25">
      <c r="A10" s="120"/>
      <c r="B10" s="121"/>
      <c r="C10" s="120"/>
      <c r="D10" s="51"/>
      <c r="E10" s="122"/>
      <c r="F10" s="123"/>
      <c r="G10" s="124"/>
    </row>
    <row r="11" spans="1:7" s="80" customFormat="1" ht="15.75" x14ac:dyDescent="0.25">
      <c r="A11" s="120"/>
      <c r="B11" s="121"/>
      <c r="C11" s="120"/>
      <c r="D11" s="51"/>
      <c r="E11" s="122"/>
      <c r="F11" s="123"/>
      <c r="G11" s="124"/>
    </row>
    <row r="12" spans="1:7" s="80" customFormat="1" ht="15.75" x14ac:dyDescent="0.25">
      <c r="A12" s="120"/>
      <c r="B12" s="121"/>
      <c r="C12" s="120"/>
      <c r="D12" s="51"/>
      <c r="E12" s="122"/>
      <c r="F12" s="123"/>
      <c r="G12" s="124"/>
    </row>
    <row r="13" spans="1:7" s="80" customFormat="1" ht="15.75" x14ac:dyDescent="0.25">
      <c r="A13" s="120"/>
      <c r="B13" s="121"/>
      <c r="C13" s="120"/>
      <c r="D13" s="51"/>
      <c r="E13" s="122"/>
      <c r="F13" s="123"/>
      <c r="G13" s="124"/>
    </row>
    <row r="14" spans="1:7" s="80" customFormat="1" ht="15.75" x14ac:dyDescent="0.25">
      <c r="A14" s="120"/>
      <c r="B14" s="121"/>
      <c r="C14" s="120"/>
      <c r="D14" s="51"/>
      <c r="E14" s="122"/>
      <c r="F14" s="123"/>
      <c r="G14" s="124"/>
    </row>
    <row r="15" spans="1:7" s="80" customFormat="1" ht="15.75" x14ac:dyDescent="0.25">
      <c r="A15" s="120"/>
      <c r="B15" s="121"/>
      <c r="C15" s="120"/>
      <c r="D15" s="51"/>
      <c r="E15" s="122"/>
      <c r="F15" s="123"/>
      <c r="G15" s="124"/>
    </row>
    <row r="16" spans="1:7" s="80" customFormat="1" ht="15.75" x14ac:dyDescent="0.25">
      <c r="A16" s="120"/>
      <c r="B16" s="121"/>
      <c r="C16" s="120"/>
      <c r="D16" s="51"/>
      <c r="E16" s="122"/>
      <c r="F16" s="123"/>
      <c r="G16" s="124"/>
    </row>
    <row r="17" spans="1:7" s="80" customFormat="1" ht="15.75" x14ac:dyDescent="0.25">
      <c r="A17" s="120"/>
      <c r="B17" s="121"/>
      <c r="C17" s="120"/>
      <c r="D17" s="51"/>
      <c r="E17" s="122"/>
      <c r="F17" s="123"/>
      <c r="G17" s="124"/>
    </row>
    <row r="18" spans="1:7" s="80" customFormat="1" ht="15.75" x14ac:dyDescent="0.25">
      <c r="A18" s="120"/>
      <c r="B18" s="121"/>
      <c r="C18" s="120"/>
      <c r="D18" s="51"/>
      <c r="E18" s="122"/>
      <c r="F18" s="123"/>
      <c r="G18" s="124"/>
    </row>
    <row r="19" spans="1:7" ht="21" thickBot="1" x14ac:dyDescent="0.3">
      <c r="A19" s="316" t="s">
        <v>25</v>
      </c>
      <c r="B19" s="317"/>
      <c r="C19" s="317"/>
      <c r="D19" s="317"/>
      <c r="E19" s="318"/>
      <c r="F19" s="56">
        <f>SUM(F9:F18)</f>
        <v>0</v>
      </c>
      <c r="G19" s="80"/>
    </row>
    <row r="20" spans="1:7" x14ac:dyDescent="0.25">
      <c r="A20" s="80"/>
      <c r="B20" s="80"/>
      <c r="C20" s="80"/>
      <c r="D20" s="80"/>
      <c r="E20" s="80"/>
      <c r="F20" s="80"/>
      <c r="G20" s="80"/>
    </row>
  </sheetData>
  <mergeCells count="5">
    <mergeCell ref="A5:F5"/>
    <mergeCell ref="A6:G6"/>
    <mergeCell ref="A19:E19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7"/>
  <sheetViews>
    <sheetView workbookViewId="0">
      <selection activeCell="F6" sqref="F6"/>
    </sheetView>
  </sheetViews>
  <sheetFormatPr defaultRowHeight="15" x14ac:dyDescent="0.25"/>
  <cols>
    <col min="1" max="1" width="8.28515625" customWidth="1"/>
    <col min="2" max="2" width="21.42578125" customWidth="1"/>
    <col min="3" max="3" width="5.28515625" style="80" customWidth="1"/>
    <col min="4" max="4" width="14.140625" customWidth="1"/>
    <col min="6" max="6" width="79.7109375" customWidth="1"/>
    <col min="7" max="7" width="13.140625" customWidth="1"/>
    <col min="8" max="8" width="14.5703125" customWidth="1"/>
    <col min="9" max="9" width="8.5703125" hidden="1" customWidth="1"/>
  </cols>
  <sheetData>
    <row r="1" spans="1:13" ht="15.75" x14ac:dyDescent="0.25">
      <c r="A1" s="68" t="s">
        <v>51</v>
      </c>
      <c r="B1" s="9"/>
      <c r="C1" s="9"/>
      <c r="D1" s="9"/>
      <c r="E1" s="9"/>
      <c r="F1" s="9"/>
      <c r="G1" s="9"/>
      <c r="H1" s="9"/>
      <c r="I1" s="9"/>
    </row>
    <row r="2" spans="1:13" x14ac:dyDescent="0.25">
      <c r="A2" s="328" t="s">
        <v>187</v>
      </c>
      <c r="B2" s="328"/>
      <c r="C2" s="328"/>
      <c r="D2" s="328"/>
      <c r="E2" s="328"/>
      <c r="F2" s="328"/>
      <c r="G2" s="328"/>
      <c r="H2" s="328"/>
      <c r="I2" s="328"/>
    </row>
    <row r="3" spans="1:13" x14ac:dyDescent="0.25">
      <c r="A3" s="329" t="s">
        <v>6</v>
      </c>
      <c r="B3" s="329"/>
      <c r="C3" s="329"/>
      <c r="D3" s="329"/>
      <c r="E3" s="329"/>
      <c r="F3" s="329"/>
      <c r="G3" s="329"/>
      <c r="H3" s="329"/>
      <c r="I3" s="329"/>
    </row>
    <row r="4" spans="1:13" ht="56.25" customHeight="1" x14ac:dyDescent="0.25">
      <c r="A4" s="312" t="s">
        <v>70</v>
      </c>
      <c r="B4" s="313"/>
      <c r="C4" s="313"/>
      <c r="D4" s="313"/>
      <c r="E4" s="313"/>
      <c r="F4" s="313"/>
      <c r="G4" s="313"/>
      <c r="H4" s="314"/>
      <c r="I4" s="69"/>
    </row>
    <row r="5" spans="1:13" ht="20.25" x14ac:dyDescent="0.25">
      <c r="A5" s="305" t="s">
        <v>80</v>
      </c>
      <c r="B5" s="305"/>
      <c r="C5" s="305"/>
      <c r="D5" s="305"/>
      <c r="E5" s="305"/>
      <c r="F5" s="305"/>
      <c r="G5" s="305"/>
      <c r="H5" s="305"/>
      <c r="I5" s="305"/>
    </row>
    <row r="6" spans="1:13" ht="86.25" thickBot="1" x14ac:dyDescent="0.3">
      <c r="A6" s="76" t="s">
        <v>0</v>
      </c>
      <c r="B6" s="76" t="s">
        <v>8</v>
      </c>
      <c r="C6" s="76" t="s">
        <v>81</v>
      </c>
      <c r="D6" s="76" t="s">
        <v>82</v>
      </c>
      <c r="E6" s="76" t="s">
        <v>9</v>
      </c>
      <c r="F6" s="76" t="s">
        <v>136</v>
      </c>
      <c r="G6" s="76" t="s">
        <v>26</v>
      </c>
      <c r="H6" s="76" t="s">
        <v>174</v>
      </c>
      <c r="I6" s="99" t="s">
        <v>36</v>
      </c>
    </row>
    <row r="7" spans="1:13" ht="15.75" thickBot="1" x14ac:dyDescent="0.3">
      <c r="A7" s="57">
        <v>1</v>
      </c>
      <c r="B7" s="58">
        <v>2</v>
      </c>
      <c r="C7" s="58"/>
      <c r="D7" s="58">
        <v>3</v>
      </c>
      <c r="E7" s="57">
        <v>4</v>
      </c>
      <c r="F7" s="58">
        <v>6</v>
      </c>
      <c r="G7" s="125">
        <v>8</v>
      </c>
      <c r="H7" s="103">
        <v>9</v>
      </c>
      <c r="I7" s="125">
        <v>10</v>
      </c>
    </row>
    <row r="8" spans="1:13" s="80" customFormat="1" ht="153" customHeight="1" x14ac:dyDescent="0.25">
      <c r="A8" s="136">
        <v>1</v>
      </c>
      <c r="B8" s="137" t="s">
        <v>101</v>
      </c>
      <c r="C8" s="138">
        <v>1</v>
      </c>
      <c r="D8" s="139" t="s">
        <v>103</v>
      </c>
      <c r="E8" s="140">
        <v>2015</v>
      </c>
      <c r="F8" s="211" t="s">
        <v>138</v>
      </c>
      <c r="G8" s="138" t="s">
        <v>106</v>
      </c>
      <c r="H8" s="141">
        <f>340.8*C8</f>
        <v>340.8</v>
      </c>
      <c r="I8" s="330" t="s">
        <v>109</v>
      </c>
    </row>
    <row r="9" spans="1:13" s="80" customFormat="1" ht="41.25" customHeight="1" thickBot="1" x14ac:dyDescent="0.3">
      <c r="A9" s="171">
        <v>2</v>
      </c>
      <c r="B9" s="167" t="s">
        <v>102</v>
      </c>
      <c r="C9" s="120">
        <v>1</v>
      </c>
      <c r="D9" s="168" t="s">
        <v>104</v>
      </c>
      <c r="E9" s="169">
        <v>2015</v>
      </c>
      <c r="F9" s="170" t="s">
        <v>137</v>
      </c>
      <c r="G9" s="120" t="s">
        <v>106</v>
      </c>
      <c r="H9" s="229">
        <f>340.8*C9</f>
        <v>340.8</v>
      </c>
      <c r="I9" s="331"/>
    </row>
    <row r="10" spans="1:13" s="80" customFormat="1" ht="41.25" customHeight="1" x14ac:dyDescent="0.25">
      <c r="A10" s="171">
        <v>3</v>
      </c>
      <c r="B10" s="167" t="s">
        <v>117</v>
      </c>
      <c r="C10" s="120">
        <v>26</v>
      </c>
      <c r="D10" s="168"/>
      <c r="E10" s="169"/>
      <c r="F10" s="170" t="s">
        <v>119</v>
      </c>
      <c r="G10" s="120" t="s">
        <v>120</v>
      </c>
      <c r="H10" s="229">
        <f>442*C10</f>
        <v>11492</v>
      </c>
      <c r="I10" s="166"/>
    </row>
    <row r="11" spans="1:13" s="80" customFormat="1" ht="67.5" customHeight="1" x14ac:dyDescent="0.25">
      <c r="A11" s="171">
        <v>4</v>
      </c>
      <c r="B11" s="167" t="s">
        <v>118</v>
      </c>
      <c r="C11" s="120">
        <v>29</v>
      </c>
      <c r="D11" s="168"/>
      <c r="E11" s="169"/>
      <c r="F11" s="170" t="s">
        <v>119</v>
      </c>
      <c r="G11" s="120" t="s">
        <v>120</v>
      </c>
      <c r="H11" s="229">
        <f>81.2*C11</f>
        <v>2354.8000000000002</v>
      </c>
      <c r="I11" s="166"/>
    </row>
    <row r="12" spans="1:13" s="80" customFormat="1" ht="67.5" customHeight="1" thickBot="1" x14ac:dyDescent="0.3">
      <c r="A12" s="214">
        <v>5</v>
      </c>
      <c r="B12" s="215" t="s">
        <v>175</v>
      </c>
      <c r="C12" s="216">
        <v>1100</v>
      </c>
      <c r="D12" s="217"/>
      <c r="E12" s="218"/>
      <c r="F12" s="219" t="s">
        <v>176</v>
      </c>
      <c r="G12" s="216" t="s">
        <v>169</v>
      </c>
      <c r="H12" s="230">
        <f>2*C12</f>
        <v>2200</v>
      </c>
      <c r="I12" s="166"/>
    </row>
    <row r="13" spans="1:13" ht="21" customHeight="1" thickBot="1" x14ac:dyDescent="0.3">
      <c r="A13" s="299" t="s">
        <v>28</v>
      </c>
      <c r="B13" s="300"/>
      <c r="C13" s="300"/>
      <c r="D13" s="300"/>
      <c r="E13" s="300"/>
      <c r="F13" s="300"/>
      <c r="G13" s="301"/>
      <c r="H13" s="213">
        <f>SUM(H8:H12)</f>
        <v>16728.400000000001</v>
      </c>
      <c r="I13" s="80"/>
    </row>
    <row r="14" spans="1:13" x14ac:dyDescent="0.25">
      <c r="A14" s="319" t="s">
        <v>121</v>
      </c>
      <c r="B14" s="320"/>
      <c r="C14" s="320"/>
      <c r="D14" s="320"/>
      <c r="E14" s="320"/>
      <c r="F14" s="320"/>
      <c r="G14" s="320"/>
      <c r="H14" s="321"/>
    </row>
    <row r="15" spans="1:13" x14ac:dyDescent="0.25">
      <c r="A15" s="322"/>
      <c r="B15" s="323"/>
      <c r="C15" s="323"/>
      <c r="D15" s="323"/>
      <c r="E15" s="323"/>
      <c r="F15" s="323"/>
      <c r="G15" s="323"/>
      <c r="H15" s="324"/>
      <c r="M15" s="162"/>
    </row>
    <row r="16" spans="1:13" x14ac:dyDescent="0.25">
      <c r="A16" s="322"/>
      <c r="B16" s="323"/>
      <c r="C16" s="323"/>
      <c r="D16" s="323"/>
      <c r="E16" s="323"/>
      <c r="F16" s="323"/>
      <c r="G16" s="323"/>
      <c r="H16" s="324"/>
    </row>
    <row r="17" spans="1:8" ht="36" customHeight="1" thickBot="1" x14ac:dyDescent="0.3">
      <c r="A17" s="325"/>
      <c r="B17" s="326"/>
      <c r="C17" s="326"/>
      <c r="D17" s="326"/>
      <c r="E17" s="326"/>
      <c r="F17" s="326"/>
      <c r="G17" s="326"/>
      <c r="H17" s="327"/>
    </row>
  </sheetData>
  <mergeCells count="7">
    <mergeCell ref="A14:H17"/>
    <mergeCell ref="A2:I2"/>
    <mergeCell ref="A3:I3"/>
    <mergeCell ref="A4:H4"/>
    <mergeCell ref="A5:I5"/>
    <mergeCell ref="I8:I9"/>
    <mergeCell ref="A13:G13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N28" sqref="N28"/>
    </sheetView>
  </sheetViews>
  <sheetFormatPr defaultColWidth="9.140625" defaultRowHeight="15" x14ac:dyDescent="0.25"/>
  <cols>
    <col min="1" max="1" width="8.7109375" style="1" customWidth="1"/>
    <col min="2" max="3" width="9.140625" style="1"/>
    <col min="4" max="4" width="17.42578125" style="1" customWidth="1"/>
    <col min="5" max="6" width="9.140625" style="1"/>
    <col min="7" max="7" width="16" style="1" customWidth="1"/>
    <col min="8" max="9" width="9.140625" style="1"/>
    <col min="10" max="10" width="13.7109375" style="1" customWidth="1"/>
    <col min="11" max="11" width="13.7109375" style="80" customWidth="1"/>
    <col min="12" max="12" width="15.5703125" style="1" customWidth="1"/>
    <col min="13" max="16384" width="9.140625" style="1"/>
  </cols>
  <sheetData>
    <row r="1" spans="1:16" ht="15" customHeight="1" x14ac:dyDescent="0.25">
      <c r="B1" s="10" t="s">
        <v>141</v>
      </c>
      <c r="C1" s="10"/>
      <c r="D1" s="10"/>
      <c r="E1" s="10"/>
      <c r="F1" s="47"/>
      <c r="G1" s="47"/>
      <c r="H1" s="47"/>
      <c r="I1" s="47"/>
      <c r="J1" s="47"/>
      <c r="K1" s="47"/>
      <c r="L1" s="48"/>
    </row>
    <row r="3" spans="1:16" ht="45" x14ac:dyDescent="0.25">
      <c r="A3" s="51" t="s">
        <v>108</v>
      </c>
      <c r="B3" s="336" t="s">
        <v>20</v>
      </c>
      <c r="C3" s="337"/>
      <c r="D3" s="337"/>
      <c r="E3" s="337"/>
      <c r="F3" s="337"/>
      <c r="G3" s="337"/>
      <c r="H3" s="337"/>
      <c r="I3" s="338"/>
      <c r="J3" s="12" t="s">
        <v>84</v>
      </c>
      <c r="K3" s="104" t="s">
        <v>85</v>
      </c>
      <c r="L3" s="12" t="s">
        <v>34</v>
      </c>
    </row>
    <row r="4" spans="1:16" ht="55.5" customHeight="1" x14ac:dyDescent="0.25">
      <c r="A4" s="44" t="s">
        <v>78</v>
      </c>
      <c r="B4" s="339" t="s">
        <v>139</v>
      </c>
      <c r="C4" s="340"/>
      <c r="D4" s="340"/>
      <c r="E4" s="340"/>
      <c r="F4" s="340"/>
      <c r="G4" s="340"/>
      <c r="H4" s="340"/>
      <c r="I4" s="341"/>
      <c r="J4" s="12">
        <v>3</v>
      </c>
      <c r="K4" s="104">
        <v>3</v>
      </c>
      <c r="L4" s="164">
        <f>'Погрузчики на продажу'!J14</f>
        <v>2675</v>
      </c>
      <c r="P4" s="127"/>
    </row>
    <row r="5" spans="1:16" ht="33.75" customHeight="1" x14ac:dyDescent="0.25">
      <c r="A5" s="44" t="s">
        <v>79</v>
      </c>
      <c r="B5" s="336" t="s">
        <v>112</v>
      </c>
      <c r="C5" s="337"/>
      <c r="D5" s="337"/>
      <c r="E5" s="337"/>
      <c r="F5" s="337"/>
      <c r="G5" s="337"/>
      <c r="H5" s="337"/>
      <c r="I5" s="338"/>
      <c r="J5" s="12">
        <v>4</v>
      </c>
      <c r="K5" s="104">
        <v>4</v>
      </c>
      <c r="L5" s="163">
        <f>'Архив торгов для их участников'!K10</f>
        <v>1627.29</v>
      </c>
    </row>
    <row r="6" spans="1:16" ht="35.25" customHeight="1" x14ac:dyDescent="0.25">
      <c r="A6" s="44" t="s">
        <v>93</v>
      </c>
      <c r="B6" s="332" t="s">
        <v>191</v>
      </c>
      <c r="C6" s="332"/>
      <c r="D6" s="332"/>
      <c r="E6" s="332"/>
      <c r="F6" s="332"/>
      <c r="G6" s="332"/>
      <c r="H6" s="332"/>
      <c r="I6" s="332"/>
      <c r="J6" s="12">
        <v>2</v>
      </c>
      <c r="K6" s="104">
        <v>2</v>
      </c>
      <c r="L6" s="142">
        <f>'Портальные краны'!I10</f>
        <v>23000</v>
      </c>
    </row>
    <row r="7" spans="1:16" s="80" customFormat="1" ht="35.25" hidden="1" customHeight="1" x14ac:dyDescent="0.25">
      <c r="A7" s="44" t="s">
        <v>93</v>
      </c>
      <c r="B7" s="336" t="s">
        <v>111</v>
      </c>
      <c r="C7" s="337"/>
      <c r="D7" s="337"/>
      <c r="E7" s="337"/>
      <c r="F7" s="337"/>
      <c r="G7" s="337"/>
      <c r="H7" s="337"/>
      <c r="I7" s="338"/>
      <c r="J7" s="143"/>
      <c r="K7" s="143"/>
      <c r="L7" s="165"/>
    </row>
    <row r="8" spans="1:16" s="80" customFormat="1" ht="35.25" customHeight="1" thickBot="1" x14ac:dyDescent="0.3">
      <c r="A8" s="44" t="s">
        <v>93</v>
      </c>
      <c r="B8" s="342" t="s">
        <v>190</v>
      </c>
      <c r="C8" s="342"/>
      <c r="D8" s="342"/>
      <c r="E8" s="342"/>
      <c r="F8" s="342"/>
      <c r="G8" s="342"/>
      <c r="H8" s="342"/>
      <c r="I8" s="342"/>
      <c r="J8" s="143">
        <v>5</v>
      </c>
      <c r="K8" s="143">
        <v>1157</v>
      </c>
      <c r="L8" s="165">
        <f>'Оборудование бу'!H13</f>
        <v>16728.400000000001</v>
      </c>
    </row>
    <row r="9" spans="1:16" ht="24.75" customHeight="1" thickBot="1" x14ac:dyDescent="0.3">
      <c r="A9" s="333" t="s">
        <v>83</v>
      </c>
      <c r="B9" s="334"/>
      <c r="C9" s="334"/>
      <c r="D9" s="334"/>
      <c r="E9" s="334"/>
      <c r="F9" s="334"/>
      <c r="G9" s="334"/>
      <c r="H9" s="334"/>
      <c r="I9" s="335"/>
      <c r="J9" s="29">
        <f>SUM(J4:J8)</f>
        <v>14</v>
      </c>
      <c r="K9" s="144">
        <f>SUM(K4:K8)</f>
        <v>1166</v>
      </c>
      <c r="L9" s="145">
        <f>L4+L5+L6+L8</f>
        <v>44030.69</v>
      </c>
    </row>
    <row r="10" spans="1:16" x14ac:dyDescent="0.25">
      <c r="B10" s="6"/>
      <c r="C10" s="6"/>
      <c r="D10" s="6"/>
      <c r="E10" s="6"/>
      <c r="F10" s="6"/>
      <c r="G10" s="6"/>
      <c r="H10" s="6"/>
      <c r="I10" s="6"/>
      <c r="J10" s="7"/>
      <c r="K10" s="7"/>
      <c r="L10" s="8"/>
    </row>
    <row r="12" spans="1:16" ht="66" hidden="1" customHeight="1" x14ac:dyDescent="0.25">
      <c r="B12" s="265" t="s">
        <v>17</v>
      </c>
      <c r="C12" s="265"/>
      <c r="D12" s="2" t="s">
        <v>21</v>
      </c>
      <c r="E12" s="264" t="s">
        <v>22</v>
      </c>
      <c r="F12" s="264"/>
      <c r="G12" s="264"/>
      <c r="H12" s="11"/>
      <c r="I12" s="30" t="s">
        <v>35</v>
      </c>
      <c r="J12" s="30"/>
      <c r="K12" s="30"/>
      <c r="L12" s="31"/>
    </row>
    <row r="13" spans="1:16" hidden="1" x14ac:dyDescent="0.25">
      <c r="B13" s="4"/>
      <c r="C13" s="4"/>
      <c r="D13" s="2"/>
      <c r="E13" s="11"/>
      <c r="F13" s="11"/>
      <c r="G13" s="11"/>
      <c r="H13" s="11"/>
      <c r="I13" s="32"/>
      <c r="J13" s="32"/>
      <c r="K13" s="32"/>
      <c r="L13" s="31"/>
    </row>
    <row r="14" spans="1:16" ht="24.75" hidden="1" customHeight="1" x14ac:dyDescent="0.25">
      <c r="B14" s="264" t="s">
        <v>23</v>
      </c>
      <c r="C14" s="264"/>
      <c r="D14" s="2" t="s">
        <v>29</v>
      </c>
      <c r="E14" s="264" t="s">
        <v>22</v>
      </c>
      <c r="F14" s="264"/>
      <c r="G14" s="264"/>
      <c r="H14" s="11"/>
      <c r="I14" s="30" t="s">
        <v>35</v>
      </c>
      <c r="J14" s="30"/>
      <c r="K14" s="30"/>
      <c r="L14" s="31"/>
    </row>
    <row r="15" spans="1:16" hidden="1" x14ac:dyDescent="0.25">
      <c r="B15" s="3"/>
      <c r="C15" s="3"/>
      <c r="D15" s="2"/>
      <c r="E15" s="11"/>
      <c r="F15" s="11"/>
      <c r="G15" s="11"/>
      <c r="H15" s="26"/>
      <c r="I15" s="32"/>
      <c r="J15" s="32"/>
      <c r="K15" s="32"/>
      <c r="L15" s="31"/>
    </row>
    <row r="16" spans="1:16" ht="52.5" hidden="1" customHeight="1" x14ac:dyDescent="0.25">
      <c r="B16" s="265" t="s">
        <v>24</v>
      </c>
      <c r="C16" s="265"/>
      <c r="D16" s="2" t="s">
        <v>16</v>
      </c>
      <c r="E16" s="264" t="s">
        <v>22</v>
      </c>
      <c r="F16" s="264"/>
      <c r="G16" s="264"/>
      <c r="H16" s="11"/>
      <c r="I16" s="30" t="s">
        <v>35</v>
      </c>
      <c r="J16" s="30"/>
      <c r="K16" s="30"/>
      <c r="L16" s="31"/>
    </row>
  </sheetData>
  <mergeCells count="13">
    <mergeCell ref="B6:I6"/>
    <mergeCell ref="A9:I9"/>
    <mergeCell ref="B3:I3"/>
    <mergeCell ref="B5:I5"/>
    <mergeCell ref="B4:I4"/>
    <mergeCell ref="B7:I7"/>
    <mergeCell ref="B8:I8"/>
    <mergeCell ref="B12:C12"/>
    <mergeCell ref="E12:G12"/>
    <mergeCell ref="B14:C14"/>
    <mergeCell ref="E14:G14"/>
    <mergeCell ref="B16:C16"/>
    <mergeCell ref="E16:G16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Погрузчики на продажу</vt:lpstr>
      <vt:lpstr>Архив торгов для их участников</vt:lpstr>
      <vt:lpstr>Грейфер 35ед_3239</vt:lpstr>
      <vt:lpstr>Портальные краны</vt:lpstr>
      <vt:lpstr>Автомобили_1ед_244</vt:lpstr>
      <vt:lpstr>Мраморн плиты_1132ед_152</vt:lpstr>
      <vt:lpstr>Контейнеры 10ед_387</vt:lpstr>
      <vt:lpstr>Оборудование бу</vt:lpstr>
      <vt:lpstr>ОПИСЬ ПЕРЕЧНЯ</vt:lpstr>
      <vt:lpstr>Автомобили_1ед_244!Область_печати</vt:lpstr>
      <vt:lpstr>'Архив торгов для их участников'!Область_печати</vt:lpstr>
      <vt:lpstr>'Грейфер 35ед_3239'!Область_печати</vt:lpstr>
      <vt:lpstr>'Мраморн плиты_1132ед_152'!Область_печати</vt:lpstr>
      <vt:lpstr>'ОПИСЬ ПЕРЕЧНЯ'!Область_печати</vt:lpstr>
      <vt:lpstr>'Погрузчики на продажу'!Область_печати</vt:lpstr>
      <vt:lpstr>'Портальные краны'!Область_печати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Толстых Лев Николаевич</dc:creator>
  <cp:lastModifiedBy>Репнер Кристина Сергеевна</cp:lastModifiedBy>
  <cp:lastPrinted>2020-01-17T06:47:20Z</cp:lastPrinted>
  <dcterms:created xsi:type="dcterms:W3CDTF">2014-09-24T12:13:54Z</dcterms:created>
  <dcterms:modified xsi:type="dcterms:W3CDTF">2023-10-23T11:39:28Z</dcterms:modified>
</cp:coreProperties>
</file>